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kytojas\Desktop\tvarkarasciui\"/>
    </mc:Choice>
  </mc:AlternateContent>
  <bookViews>
    <workbookView xWindow="0" yWindow="0" windowWidth="15360" windowHeight="7755" firstSheet="2" activeTab="2"/>
  </bookViews>
  <sheets>
    <sheet name="DARBINIS" sheetId="1" state="hidden" r:id="rId1"/>
    <sheet name="10-01-10-05" sheetId="13" state="hidden" r:id="rId2"/>
    <sheet name="bendras" sheetId="12" r:id="rId3"/>
    <sheet name="Individualūs 3-4 (2)" sheetId="15" r:id="rId4"/>
    <sheet name="Individualūs 3-4" sheetId="11" state="hidden" r:id="rId5"/>
    <sheet name="III klasė" sheetId="16" r:id="rId6"/>
    <sheet name="IV klasė" sheetId="6" r:id="rId7"/>
    <sheet name="valandos,grupės" sheetId="2" state="hidden" r:id="rId8"/>
    <sheet name="2b" sheetId="3" state="hidden" r:id="rId9"/>
    <sheet name="2c" sheetId="4" state="hidden" r:id="rId10"/>
    <sheet name="2d" sheetId="5" state="hidden" r:id="rId11"/>
  </sheets>
  <definedNames>
    <definedName name="_xlnm._FilterDatabase" localSheetId="8" hidden="1">'2b'!$A$5:$AZ$29</definedName>
    <definedName name="_xlnm._FilterDatabase" localSheetId="9" hidden="1">'2c'!$A$5:$AZ$29</definedName>
    <definedName name="_xlnm._FilterDatabase" localSheetId="10" hidden="1">'2d'!$A$5:$AZ$29</definedName>
    <definedName name="_xlnm._FilterDatabase" localSheetId="0" hidden="1">DARBINIS!$A$5:$CP$228</definedName>
    <definedName name="_xlnm._FilterDatabase" localSheetId="5" hidden="1">'III klasė'!$C$4:$AV$73</definedName>
    <definedName name="_xlnm._FilterDatabase" localSheetId="4" hidden="1">'Individualūs 3-4'!$A$2:$AS$150</definedName>
    <definedName name="_xlnm._FilterDatabase" localSheetId="3" hidden="1">'Individualūs 3-4 (2)'!$A$2:$AR$155</definedName>
    <definedName name="_xlnm._FilterDatabase" localSheetId="6" hidden="1">'IV klasė'!$D$4:$AU$83</definedName>
    <definedName name="_xlnm.Print_Titles" localSheetId="5">'III klasė'!$1:$4</definedName>
    <definedName name="_xlnm.Print_Titles" localSheetId="6">'IV klasė'!$1:$4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4" i="15" l="1"/>
  <c r="F154" i="15"/>
  <c r="D154" i="15"/>
  <c r="AU73" i="16" l="1"/>
  <c r="AT73" i="16"/>
  <c r="AS73" i="16"/>
  <c r="AR73" i="16"/>
  <c r="AQ73" i="16"/>
  <c r="AP73" i="16"/>
  <c r="AO73" i="16"/>
  <c r="AN73" i="16"/>
  <c r="AM73" i="16"/>
  <c r="AL73" i="16"/>
  <c r="AK73" i="16"/>
  <c r="AJ73" i="16"/>
  <c r="AI73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V72" i="16"/>
  <c r="AU71" i="16"/>
  <c r="AT71" i="16"/>
  <c r="AS71" i="16"/>
  <c r="AR71" i="16"/>
  <c r="AQ71" i="16"/>
  <c r="AP71" i="16"/>
  <c r="AO71" i="16"/>
  <c r="AN71" i="16"/>
  <c r="AM71" i="16"/>
  <c r="AL71" i="16"/>
  <c r="AK71" i="16"/>
  <c r="AJ71" i="16"/>
  <c r="AI71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V70" i="16"/>
  <c r="AV69" i="16"/>
  <c r="AV68" i="16"/>
  <c r="AV67" i="16"/>
  <c r="AV66" i="16"/>
  <c r="AV65" i="16"/>
  <c r="AV64" i="16"/>
  <c r="AV63" i="16"/>
  <c r="AV62" i="16"/>
  <c r="AV61" i="16"/>
  <c r="AV60" i="16"/>
  <c r="AV59" i="16"/>
  <c r="AV58" i="16"/>
  <c r="AV57" i="16"/>
  <c r="AV56" i="16"/>
  <c r="AV55" i="16"/>
  <c r="AV54" i="16"/>
  <c r="AV53" i="16"/>
  <c r="AV52" i="16"/>
  <c r="AV51" i="16"/>
  <c r="AV50" i="16"/>
  <c r="AV49" i="16"/>
  <c r="AV48" i="16"/>
  <c r="AV47" i="16"/>
  <c r="AV46" i="16"/>
  <c r="AV45" i="16"/>
  <c r="AV44" i="16"/>
  <c r="AV43" i="16"/>
  <c r="AV42" i="16"/>
  <c r="AV41" i="16"/>
  <c r="AV40" i="16"/>
  <c r="AV39" i="16"/>
  <c r="AV38" i="16"/>
  <c r="AV37" i="16"/>
  <c r="AV36" i="16"/>
  <c r="AV35" i="16"/>
  <c r="AV34" i="16"/>
  <c r="AV33" i="16"/>
  <c r="AV32" i="16"/>
  <c r="AV31" i="16"/>
  <c r="AV30" i="16"/>
  <c r="AV29" i="16"/>
  <c r="AV28" i="16"/>
  <c r="AV27" i="16"/>
  <c r="AV26" i="16"/>
  <c r="AV25" i="16"/>
  <c r="AV24" i="16"/>
  <c r="AV23" i="16"/>
  <c r="AV22" i="16"/>
  <c r="AV21" i="16"/>
  <c r="AV20" i="16"/>
  <c r="AV19" i="16"/>
  <c r="AV18" i="16"/>
  <c r="AV17" i="16"/>
  <c r="AV16" i="16"/>
  <c r="AV15" i="16"/>
  <c r="AV14" i="16"/>
  <c r="AV13" i="16"/>
  <c r="AV12" i="16"/>
  <c r="AV11" i="16"/>
  <c r="AV10" i="16"/>
  <c r="AV9" i="16"/>
  <c r="AV8" i="16"/>
  <c r="AV7" i="16"/>
  <c r="AV6" i="16"/>
  <c r="AV71" i="16" l="1"/>
  <c r="AV73" i="16"/>
  <c r="AR149" i="11" l="1"/>
  <c r="AR147" i="11"/>
  <c r="AR144" i="11"/>
  <c r="AR137" i="11"/>
  <c r="AR134" i="11"/>
  <c r="AR132" i="11"/>
  <c r="AR130" i="11"/>
  <c r="AR128" i="11"/>
  <c r="AR119" i="11"/>
  <c r="AR113" i="11"/>
  <c r="AR108" i="11"/>
  <c r="AR81" i="11" l="1"/>
  <c r="AR76" i="11"/>
  <c r="AR71" i="11"/>
  <c r="AR67" i="11"/>
  <c r="AR60" i="11"/>
  <c r="AR3" i="11"/>
  <c r="AR4" i="11"/>
  <c r="AR5" i="11"/>
  <c r="AR6" i="11"/>
  <c r="AR7" i="11"/>
  <c r="AR8" i="11"/>
  <c r="AR9" i="11"/>
  <c r="AR10" i="11"/>
  <c r="AR11" i="11"/>
  <c r="AR12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R28" i="11"/>
  <c r="AR29" i="11"/>
  <c r="AR30" i="11"/>
  <c r="AR31" i="11"/>
  <c r="AR32" i="11"/>
  <c r="AR33" i="11"/>
  <c r="AR34" i="11"/>
  <c r="AR35" i="11"/>
  <c r="AR36" i="11" l="1"/>
  <c r="AR37" i="11"/>
  <c r="AR38" i="11"/>
  <c r="AR39" i="11"/>
  <c r="AR40" i="11"/>
  <c r="AR41" i="11"/>
  <c r="AR42" i="11"/>
  <c r="AR43" i="11"/>
  <c r="AR44" i="11"/>
  <c r="AR45" i="11"/>
  <c r="AR46" i="11" l="1"/>
  <c r="AV45" i="6" l="1"/>
  <c r="AV67" i="6"/>
  <c r="AV4" i="2" l="1"/>
  <c r="AH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D6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U7" i="2"/>
  <c r="V7" i="2"/>
  <c r="W7" i="2"/>
  <c r="X7" i="2"/>
  <c r="Y7" i="2"/>
  <c r="Z7" i="2"/>
  <c r="AA7" i="2"/>
  <c r="AB7" i="2"/>
  <c r="AC7" i="2"/>
  <c r="AC8" i="2" s="1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I8" i="2" l="1"/>
  <c r="AO8" i="2"/>
  <c r="AT8" i="2"/>
  <c r="AT9" i="2" s="1"/>
  <c r="AP8" i="2"/>
  <c r="AP9" i="2" s="1"/>
  <c r="AL8" i="2"/>
  <c r="W8" i="2"/>
  <c r="AU8" i="2"/>
  <c r="AU9" i="2" s="1"/>
  <c r="AQ8" i="2"/>
  <c r="AM8" i="2"/>
  <c r="AE8" i="2"/>
  <c r="AA8" i="2"/>
  <c r="AD8" i="2"/>
  <c r="Z8" i="2"/>
  <c r="V8" i="2"/>
  <c r="AS8" i="2"/>
  <c r="AS9" i="2" s="1"/>
  <c r="AK8" i="2"/>
  <c r="AG8" i="2"/>
  <c r="Y8" i="2"/>
  <c r="U8" i="2"/>
  <c r="AF8" i="2"/>
  <c r="AB8" i="2"/>
  <c r="X8" i="2"/>
  <c r="AR8" i="2"/>
  <c r="AR9" i="2" s="1"/>
  <c r="AQ9" i="2"/>
  <c r="AN8" i="2"/>
  <c r="AJ8" i="2"/>
  <c r="AH8" i="2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J29" i="5"/>
  <c r="AG29" i="5"/>
  <c r="AH28" i="5" s="1"/>
  <c r="AZ29" i="5" s="1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AL27" i="5"/>
  <c r="AK27" i="5"/>
  <c r="AI27" i="5"/>
  <c r="AH27" i="5"/>
  <c r="AZ27" i="5" s="1"/>
  <c r="AL26" i="5"/>
  <c r="AK26" i="5"/>
  <c r="AI26" i="5"/>
  <c r="AH26" i="5"/>
  <c r="AZ26" i="5" s="1"/>
  <c r="AL25" i="5"/>
  <c r="AK25" i="5"/>
  <c r="AI25" i="5"/>
  <c r="AH25" i="5"/>
  <c r="AZ25" i="5" s="1"/>
  <c r="AL24" i="5"/>
  <c r="AK24" i="5"/>
  <c r="AI24" i="5"/>
  <c r="AH24" i="5"/>
  <c r="AZ24" i="5" s="1"/>
  <c r="AL23" i="5"/>
  <c r="AK23" i="5"/>
  <c r="AI23" i="5"/>
  <c r="AH23" i="5"/>
  <c r="AZ23" i="5" s="1"/>
  <c r="AL22" i="5"/>
  <c r="AK22" i="5"/>
  <c r="AI22" i="5"/>
  <c r="AH22" i="5"/>
  <c r="AZ22" i="5" s="1"/>
  <c r="AL21" i="5"/>
  <c r="AK21" i="5"/>
  <c r="AI21" i="5"/>
  <c r="AH21" i="5"/>
  <c r="AZ21" i="5" s="1"/>
  <c r="AL20" i="5"/>
  <c r="AK20" i="5"/>
  <c r="AI20" i="5"/>
  <c r="AH20" i="5"/>
  <c r="AZ20" i="5" s="1"/>
  <c r="AL19" i="5"/>
  <c r="AK19" i="5"/>
  <c r="AI19" i="5"/>
  <c r="AH19" i="5"/>
  <c r="AZ19" i="5" s="1"/>
  <c r="AL18" i="5"/>
  <c r="AK18" i="5"/>
  <c r="AI18" i="5"/>
  <c r="AH18" i="5"/>
  <c r="AZ18" i="5" s="1"/>
  <c r="AL17" i="5"/>
  <c r="AK17" i="5"/>
  <c r="AI17" i="5"/>
  <c r="AH17" i="5"/>
  <c r="AZ17" i="5" s="1"/>
  <c r="AL16" i="5"/>
  <c r="AK16" i="5"/>
  <c r="AI16" i="5"/>
  <c r="AH16" i="5"/>
  <c r="AZ16" i="5" s="1"/>
  <c r="AL15" i="5"/>
  <c r="AK15" i="5"/>
  <c r="AI15" i="5"/>
  <c r="AH15" i="5"/>
  <c r="AZ15" i="5" s="1"/>
  <c r="AL14" i="5"/>
  <c r="AK14" i="5"/>
  <c r="AI14" i="5"/>
  <c r="AH14" i="5"/>
  <c r="AZ14" i="5" s="1"/>
  <c r="AL13" i="5"/>
  <c r="AK13" i="5"/>
  <c r="AI13" i="5"/>
  <c r="AH13" i="5"/>
  <c r="AZ13" i="5" s="1"/>
  <c r="AL12" i="5"/>
  <c r="AK12" i="5"/>
  <c r="AI12" i="5"/>
  <c r="AH12" i="5"/>
  <c r="AZ12" i="5" s="1"/>
  <c r="AL11" i="5"/>
  <c r="AK11" i="5"/>
  <c r="AI11" i="5"/>
  <c r="AH11" i="5"/>
  <c r="AZ11" i="5" s="1"/>
  <c r="AL10" i="5"/>
  <c r="AK10" i="5"/>
  <c r="AI10" i="5"/>
  <c r="AH10" i="5"/>
  <c r="AZ10" i="5" s="1"/>
  <c r="AL9" i="5"/>
  <c r="AK9" i="5"/>
  <c r="AI9" i="5"/>
  <c r="AH9" i="5"/>
  <c r="AZ9" i="5" s="1"/>
  <c r="AL8" i="5"/>
  <c r="AK8" i="5"/>
  <c r="AI8" i="5"/>
  <c r="AH8" i="5"/>
  <c r="AZ8" i="5" s="1"/>
  <c r="AL7" i="5"/>
  <c r="AK7" i="5"/>
  <c r="AI7" i="5"/>
  <c r="AH7" i="5"/>
  <c r="AZ7" i="5" s="1"/>
  <c r="AL6" i="5"/>
  <c r="AL29" i="5" s="1"/>
  <c r="AK6" i="5"/>
  <c r="AK29" i="5" s="1"/>
  <c r="AI6" i="5"/>
  <c r="AI29" i="5" s="1"/>
  <c r="AH6" i="5"/>
  <c r="AH29" i="5" s="1"/>
  <c r="AL35" i="4"/>
  <c r="AK35" i="4"/>
  <c r="AI35" i="4"/>
  <c r="AH35" i="4"/>
  <c r="AZ35" i="4" s="1"/>
  <c r="AZ34" i="4"/>
  <c r="AZ33" i="4"/>
  <c r="AZ32" i="4"/>
  <c r="AZ31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J29" i="4"/>
  <c r="AG29" i="4"/>
  <c r="AH28" i="4" s="1"/>
  <c r="AZ29" i="4" s="1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AL27" i="4"/>
  <c r="AK27" i="4"/>
  <c r="AI27" i="4"/>
  <c r="AH27" i="4"/>
  <c r="AZ27" i="4" s="1"/>
  <c r="AL26" i="4"/>
  <c r="AK26" i="4"/>
  <c r="AI26" i="4"/>
  <c r="AH26" i="4"/>
  <c r="AL23" i="4"/>
  <c r="AK23" i="4"/>
  <c r="AI23" i="4"/>
  <c r="AH23" i="4"/>
  <c r="AL21" i="4"/>
  <c r="AK21" i="4"/>
  <c r="AI21" i="4"/>
  <c r="AH21" i="4"/>
  <c r="AL20" i="4"/>
  <c r="AK20" i="4"/>
  <c r="AI20" i="4"/>
  <c r="AH20" i="4"/>
  <c r="AZ20" i="4" s="1"/>
  <c r="AL19" i="4"/>
  <c r="AK19" i="4"/>
  <c r="AI19" i="4"/>
  <c r="AH19" i="4"/>
  <c r="AZ19" i="4" s="1"/>
  <c r="AL18" i="4"/>
  <c r="AK18" i="4"/>
  <c r="AI18" i="4"/>
  <c r="AH18" i="4"/>
  <c r="AZ18" i="4" s="1"/>
  <c r="AL17" i="4"/>
  <c r="AK17" i="4"/>
  <c r="AI17" i="4"/>
  <c r="AH17" i="4"/>
  <c r="AZ17" i="4" s="1"/>
  <c r="AL16" i="4"/>
  <c r="AK16" i="4"/>
  <c r="AI16" i="4"/>
  <c r="AH16" i="4"/>
  <c r="AZ16" i="4" s="1"/>
  <c r="AL15" i="4"/>
  <c r="AK15" i="4"/>
  <c r="AI15" i="4"/>
  <c r="AH15" i="4"/>
  <c r="AZ15" i="4" s="1"/>
  <c r="AL14" i="4"/>
  <c r="AK14" i="4"/>
  <c r="AI14" i="4"/>
  <c r="AH14" i="4"/>
  <c r="AZ14" i="4" s="1"/>
  <c r="AL13" i="4"/>
  <c r="AK13" i="4"/>
  <c r="AI13" i="4"/>
  <c r="AH13" i="4"/>
  <c r="AZ13" i="4" s="1"/>
  <c r="AL12" i="4"/>
  <c r="AK12" i="4"/>
  <c r="AI12" i="4"/>
  <c r="AH12" i="4"/>
  <c r="AZ12" i="4" s="1"/>
  <c r="AL11" i="4"/>
  <c r="AK11" i="4"/>
  <c r="AI11" i="4"/>
  <c r="AH11" i="4"/>
  <c r="AZ11" i="4" s="1"/>
  <c r="AL10" i="4"/>
  <c r="AK10" i="4"/>
  <c r="AI10" i="4"/>
  <c r="AH10" i="4"/>
  <c r="AZ10" i="4" s="1"/>
  <c r="AL9" i="4"/>
  <c r="AK9" i="4"/>
  <c r="AI9" i="4"/>
  <c r="AH9" i="4"/>
  <c r="AZ9" i="4" s="1"/>
  <c r="AL8" i="4"/>
  <c r="AK8" i="4"/>
  <c r="AI8" i="4"/>
  <c r="AH8" i="4"/>
  <c r="AZ8" i="4" s="1"/>
  <c r="AL7" i="4"/>
  <c r="AK7" i="4"/>
  <c r="AI7" i="4"/>
  <c r="AH7" i="4"/>
  <c r="AZ7" i="4" s="1"/>
  <c r="AL6" i="4"/>
  <c r="AL29" i="4" s="1"/>
  <c r="AK6" i="4"/>
  <c r="AK29" i="4" s="1"/>
  <c r="AI6" i="4"/>
  <c r="AI29" i="4" s="1"/>
  <c r="AH6" i="4"/>
  <c r="AZ6" i="4" s="1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J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AH28" i="3"/>
  <c r="AZ29" i="3" s="1"/>
  <c r="AL27" i="3"/>
  <c r="AK27" i="3"/>
  <c r="AI27" i="3"/>
  <c r="AH27" i="3"/>
  <c r="AL26" i="3"/>
  <c r="AK26" i="3"/>
  <c r="AI26" i="3"/>
  <c r="AH26" i="3"/>
  <c r="AL25" i="3"/>
  <c r="AK25" i="3"/>
  <c r="AI25" i="3"/>
  <c r="AH25" i="3"/>
  <c r="AL24" i="3"/>
  <c r="AK24" i="3"/>
  <c r="AI24" i="3"/>
  <c r="AH24" i="3"/>
  <c r="AL23" i="3"/>
  <c r="AK23" i="3"/>
  <c r="AI23" i="3"/>
  <c r="AH23" i="3"/>
  <c r="AL22" i="3"/>
  <c r="AK22" i="3"/>
  <c r="AI22" i="3"/>
  <c r="AH22" i="3"/>
  <c r="AL21" i="3"/>
  <c r="AK21" i="3"/>
  <c r="AI21" i="3"/>
  <c r="AH21" i="3"/>
  <c r="AL20" i="3"/>
  <c r="AK20" i="3"/>
  <c r="AI20" i="3"/>
  <c r="AH20" i="3"/>
  <c r="AL19" i="3"/>
  <c r="AK19" i="3"/>
  <c r="AI19" i="3"/>
  <c r="AH19" i="3"/>
  <c r="AL18" i="3"/>
  <c r="AK18" i="3"/>
  <c r="AI18" i="3"/>
  <c r="AH18" i="3"/>
  <c r="AL17" i="3"/>
  <c r="AK17" i="3"/>
  <c r="AI17" i="3"/>
  <c r="AH17" i="3"/>
  <c r="AL16" i="3"/>
  <c r="AK16" i="3"/>
  <c r="AI16" i="3"/>
  <c r="AH16" i="3"/>
  <c r="AL15" i="3"/>
  <c r="AK15" i="3"/>
  <c r="AI15" i="3"/>
  <c r="AH15" i="3"/>
  <c r="AL14" i="3"/>
  <c r="AK14" i="3"/>
  <c r="AI14" i="3"/>
  <c r="AH14" i="3"/>
  <c r="AL13" i="3"/>
  <c r="AK13" i="3"/>
  <c r="AI13" i="3"/>
  <c r="AH13" i="3"/>
  <c r="AL12" i="3"/>
  <c r="AK12" i="3"/>
  <c r="AI12" i="3"/>
  <c r="AH12" i="3"/>
  <c r="AL11" i="3"/>
  <c r="AK11" i="3"/>
  <c r="AI11" i="3"/>
  <c r="AH11" i="3"/>
  <c r="AL10" i="3"/>
  <c r="AK10" i="3"/>
  <c r="AI10" i="3"/>
  <c r="AH10" i="3"/>
  <c r="AL9" i="3"/>
  <c r="AK9" i="3"/>
  <c r="AI9" i="3"/>
  <c r="AH9" i="3"/>
  <c r="AL8" i="3"/>
  <c r="AK8" i="3"/>
  <c r="AI8" i="3"/>
  <c r="AH8" i="3"/>
  <c r="AL7" i="3"/>
  <c r="AK7" i="3"/>
  <c r="AI7" i="3"/>
  <c r="AH7" i="3"/>
  <c r="AL6" i="3"/>
  <c r="AL29" i="3" s="1"/>
  <c r="AK6" i="3"/>
  <c r="AK29" i="3" s="1"/>
  <c r="AI6" i="3"/>
  <c r="AH6" i="3"/>
  <c r="AH29" i="3" s="1"/>
  <c r="AU83" i="6"/>
  <c r="AT83" i="6"/>
  <c r="AS83" i="6"/>
  <c r="AR83" i="6"/>
  <c r="AQ83" i="6"/>
  <c r="AP83" i="6"/>
  <c r="AO83" i="6"/>
  <c r="AN83" i="6"/>
  <c r="AM83" i="6"/>
  <c r="AL83" i="6"/>
  <c r="AK83" i="6"/>
  <c r="AJ83" i="6"/>
  <c r="AI83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V82" i="6"/>
  <c r="AV81" i="6"/>
  <c r="AV80" i="6"/>
  <c r="AV79" i="6"/>
  <c r="AV78" i="6"/>
  <c r="AV77" i="6"/>
  <c r="AV76" i="6"/>
  <c r="AV75" i="6"/>
  <c r="AV74" i="6"/>
  <c r="AV73" i="6"/>
  <c r="AV72" i="6"/>
  <c r="AV71" i="6"/>
  <c r="AV70" i="6"/>
  <c r="AV69" i="6"/>
  <c r="AV68" i="6"/>
  <c r="AV66" i="6"/>
  <c r="AV65" i="6"/>
  <c r="AV64" i="6"/>
  <c r="AV63" i="6"/>
  <c r="AV62" i="6"/>
  <c r="AV61" i="6"/>
  <c r="AV60" i="6"/>
  <c r="AV59" i="6"/>
  <c r="AV58" i="6"/>
  <c r="AV57" i="6"/>
  <c r="AV56" i="6"/>
  <c r="AV55" i="6"/>
  <c r="AV54" i="6"/>
  <c r="AV53" i="6"/>
  <c r="AV52" i="6"/>
  <c r="AV51" i="6"/>
  <c r="AV50" i="6"/>
  <c r="AV49" i="6"/>
  <c r="AV48" i="6"/>
  <c r="AV47" i="6"/>
  <c r="AV46" i="6"/>
  <c r="AV44" i="6"/>
  <c r="AV43" i="6"/>
  <c r="AV42" i="6"/>
  <c r="AV41" i="6"/>
  <c r="AV40" i="6"/>
  <c r="AV39" i="6"/>
  <c r="AV38" i="6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4" i="6"/>
  <c r="AV23" i="6"/>
  <c r="AV22" i="6"/>
  <c r="AV21" i="6"/>
  <c r="AV20" i="6"/>
  <c r="AV19" i="6"/>
  <c r="AV18" i="6"/>
  <c r="AV17" i="6"/>
  <c r="AV16" i="6"/>
  <c r="AV15" i="6"/>
  <c r="AV14" i="6"/>
  <c r="AV13" i="6"/>
  <c r="AV12" i="6"/>
  <c r="AV11" i="6"/>
  <c r="AV10" i="6"/>
  <c r="AV9" i="6"/>
  <c r="AV8" i="6"/>
  <c r="AV7" i="6"/>
  <c r="AV6" i="6"/>
  <c r="CP228" i="1"/>
  <c r="CP227" i="1"/>
  <c r="CP226" i="1"/>
  <c r="CP225" i="1"/>
  <c r="CP224" i="1"/>
  <c r="CP223" i="1"/>
  <c r="CP222" i="1"/>
  <c r="CP221" i="1"/>
  <c r="CP220" i="1"/>
  <c r="CP219" i="1"/>
  <c r="CP218" i="1"/>
  <c r="CP217" i="1"/>
  <c r="CP216" i="1"/>
  <c r="CP215" i="1"/>
  <c r="CP214" i="1"/>
  <c r="CP213" i="1"/>
  <c r="CP212" i="1"/>
  <c r="CP211" i="1"/>
  <c r="CP210" i="1"/>
  <c r="CP209" i="1"/>
  <c r="CP208" i="1"/>
  <c r="CP207" i="1"/>
  <c r="CP206" i="1"/>
  <c r="CP205" i="1"/>
  <c r="CP204" i="1"/>
  <c r="CP203" i="1"/>
  <c r="CP202" i="1"/>
  <c r="CP201" i="1"/>
  <c r="CP200" i="1"/>
  <c r="CP199" i="1"/>
  <c r="CP198" i="1"/>
  <c r="CP197" i="1"/>
  <c r="CP196" i="1"/>
  <c r="CP195" i="1"/>
  <c r="CP194" i="1"/>
  <c r="CP193" i="1"/>
  <c r="CP192" i="1"/>
  <c r="CP191" i="1"/>
  <c r="CP190" i="1"/>
  <c r="CP189" i="1"/>
  <c r="CP188" i="1"/>
  <c r="CP187" i="1"/>
  <c r="CP185" i="1"/>
  <c r="CP184" i="1"/>
  <c r="CP183" i="1"/>
  <c r="CP182" i="1"/>
  <c r="CP181" i="1"/>
  <c r="CP180" i="1"/>
  <c r="CP179" i="1"/>
  <c r="CP178" i="1"/>
  <c r="CP177" i="1"/>
  <c r="CP176" i="1"/>
  <c r="CP175" i="1"/>
  <c r="CP174" i="1"/>
  <c r="CP173" i="1"/>
  <c r="CP172" i="1"/>
  <c r="CP171" i="1"/>
  <c r="CP170" i="1"/>
  <c r="CP169" i="1"/>
  <c r="CP168" i="1"/>
  <c r="CP167" i="1"/>
  <c r="CP166" i="1"/>
  <c r="CP165" i="1"/>
  <c r="CP164" i="1"/>
  <c r="CP163" i="1"/>
  <c r="CP162" i="1"/>
  <c r="CP161" i="1"/>
  <c r="CP160" i="1"/>
  <c r="CP159" i="1"/>
  <c r="CP158" i="1"/>
  <c r="CP157" i="1"/>
  <c r="CP156" i="1"/>
  <c r="CP155" i="1"/>
  <c r="CP154" i="1"/>
  <c r="CP153" i="1"/>
  <c r="CP152" i="1"/>
  <c r="CP151" i="1"/>
  <c r="CP150" i="1"/>
  <c r="CP149" i="1"/>
  <c r="CP148" i="1"/>
  <c r="CP147" i="1"/>
  <c r="CP146" i="1"/>
  <c r="CP145" i="1"/>
  <c r="CP144" i="1"/>
  <c r="CP143" i="1"/>
  <c r="CP142" i="1"/>
  <c r="CP141" i="1"/>
  <c r="CP140" i="1"/>
  <c r="CP139" i="1"/>
  <c r="CP138" i="1"/>
  <c r="CP137" i="1"/>
  <c r="CP136" i="1"/>
  <c r="CP135" i="1"/>
  <c r="CP134" i="1"/>
  <c r="CP133" i="1"/>
  <c r="CP132" i="1"/>
  <c r="CP131" i="1"/>
  <c r="CP130" i="1"/>
  <c r="CP129" i="1"/>
  <c r="CP128" i="1"/>
  <c r="CP127" i="1"/>
  <c r="CP126" i="1"/>
  <c r="CP125" i="1"/>
  <c r="CP124" i="1"/>
  <c r="CP123" i="1"/>
  <c r="CP122" i="1"/>
  <c r="CP121" i="1"/>
  <c r="CP120" i="1"/>
  <c r="CP119" i="1"/>
  <c r="CP118" i="1"/>
  <c r="CP117" i="1"/>
  <c r="CP116" i="1"/>
  <c r="CP115" i="1"/>
  <c r="CP114" i="1"/>
  <c r="CP113" i="1"/>
  <c r="CP112" i="1"/>
  <c r="CP111" i="1"/>
  <c r="CP110" i="1"/>
  <c r="CP109" i="1"/>
  <c r="CP108" i="1"/>
  <c r="CP107" i="1"/>
  <c r="CP106" i="1"/>
  <c r="CP105" i="1"/>
  <c r="CP104" i="1"/>
  <c r="CP103" i="1"/>
  <c r="CP102" i="1"/>
  <c r="CP101" i="1"/>
  <c r="CP100" i="1"/>
  <c r="CP99" i="1"/>
  <c r="CP98" i="1"/>
  <c r="CP97" i="1"/>
  <c r="CP96" i="1"/>
  <c r="CP95" i="1"/>
  <c r="CP94" i="1"/>
  <c r="CP93" i="1"/>
  <c r="CP92" i="1"/>
  <c r="CP91" i="1"/>
  <c r="CP90" i="1"/>
  <c r="CP89" i="1"/>
  <c r="CP88" i="1"/>
  <c r="CP87" i="1"/>
  <c r="CP86" i="1"/>
  <c r="CP85" i="1"/>
  <c r="CP84" i="1"/>
  <c r="AL84" i="1"/>
  <c r="AK84" i="1"/>
  <c r="AI84" i="1"/>
  <c r="AH84" i="1"/>
  <c r="AZ84" i="1" s="1"/>
  <c r="CP83" i="1"/>
  <c r="AL83" i="1"/>
  <c r="AK83" i="1"/>
  <c r="AI83" i="1"/>
  <c r="AH83" i="1"/>
  <c r="CP82" i="1"/>
  <c r="AL82" i="1"/>
  <c r="AK82" i="1"/>
  <c r="AI82" i="1"/>
  <c r="AH82" i="1"/>
  <c r="CP81" i="1"/>
  <c r="AL81" i="1"/>
  <c r="AK81" i="1"/>
  <c r="AI81" i="1"/>
  <c r="AH81" i="1"/>
  <c r="CP80" i="1"/>
  <c r="AL80" i="1"/>
  <c r="AK80" i="1"/>
  <c r="AI80" i="1"/>
  <c r="CP79" i="1"/>
  <c r="AL79" i="1"/>
  <c r="AK79" i="1"/>
  <c r="AI79" i="1"/>
  <c r="AH79" i="1"/>
  <c r="AZ79" i="1" s="1"/>
  <c r="CP78" i="1"/>
  <c r="AL78" i="1"/>
  <c r="AK78" i="1"/>
  <c r="AI78" i="1"/>
  <c r="AH78" i="1"/>
  <c r="CP77" i="1"/>
  <c r="AL77" i="1"/>
  <c r="AK77" i="1"/>
  <c r="AI77" i="1"/>
  <c r="AH77" i="1"/>
  <c r="CP76" i="1"/>
  <c r="AL76" i="1"/>
  <c r="AK76" i="1"/>
  <c r="AI76" i="1"/>
  <c r="AH76" i="1"/>
  <c r="CP75" i="1"/>
  <c r="AL75" i="1"/>
  <c r="AK75" i="1"/>
  <c r="AI75" i="1"/>
  <c r="AH75" i="1"/>
  <c r="AZ75" i="1" s="1"/>
  <c r="CP74" i="1"/>
  <c r="AL74" i="1"/>
  <c r="AK74" i="1"/>
  <c r="AI74" i="1"/>
  <c r="AH74" i="1"/>
  <c r="CP73" i="1"/>
  <c r="AL73" i="1"/>
  <c r="AK73" i="1"/>
  <c r="AI73" i="1"/>
  <c r="AH73" i="1"/>
  <c r="CP72" i="1"/>
  <c r="AL72" i="1"/>
  <c r="AK72" i="1"/>
  <c r="AI72" i="1"/>
  <c r="CP71" i="1"/>
  <c r="AL71" i="1"/>
  <c r="AK71" i="1"/>
  <c r="AI71" i="1"/>
  <c r="AH71" i="1"/>
  <c r="CP70" i="1"/>
  <c r="AL70" i="1"/>
  <c r="AK70" i="1"/>
  <c r="AI70" i="1"/>
  <c r="AH70" i="1"/>
  <c r="AZ70" i="1" s="1"/>
  <c r="CP69" i="1"/>
  <c r="AL69" i="1"/>
  <c r="AK69" i="1"/>
  <c r="AI69" i="1"/>
  <c r="AH69" i="1"/>
  <c r="CP68" i="1"/>
  <c r="AL68" i="1"/>
  <c r="AK68" i="1"/>
  <c r="AZ68" i="1" s="1"/>
  <c r="CP67" i="1"/>
  <c r="AL67" i="1"/>
  <c r="AK67" i="1"/>
  <c r="AI67" i="1"/>
  <c r="AH67" i="1"/>
  <c r="CP66" i="1"/>
  <c r="AL66" i="1"/>
  <c r="AK66" i="1"/>
  <c r="AI66" i="1"/>
  <c r="AH66" i="1"/>
  <c r="CP65" i="1"/>
  <c r="AL65" i="1"/>
  <c r="AK65" i="1"/>
  <c r="AI65" i="1"/>
  <c r="AH65" i="1"/>
  <c r="AZ65" i="1" s="1"/>
  <c r="CP64" i="1"/>
  <c r="CO64" i="1"/>
  <c r="AL64" i="1"/>
  <c r="AK64" i="1"/>
  <c r="AI64" i="1"/>
  <c r="AH64" i="1"/>
  <c r="CP63" i="1"/>
  <c r="AL63" i="1"/>
  <c r="AK63" i="1"/>
  <c r="AI63" i="1"/>
  <c r="AH63" i="1"/>
  <c r="CP62" i="1"/>
  <c r="AL62" i="1"/>
  <c r="AK62" i="1"/>
  <c r="AI62" i="1"/>
  <c r="AH62" i="1"/>
  <c r="AZ62" i="1" s="1"/>
  <c r="CP61" i="1"/>
  <c r="AK61" i="1"/>
  <c r="AH61" i="1"/>
  <c r="CP60" i="1"/>
  <c r="AL60" i="1"/>
  <c r="AK60" i="1"/>
  <c r="AI60" i="1"/>
  <c r="AH60" i="1"/>
  <c r="AZ60" i="1" s="1"/>
  <c r="CP59" i="1"/>
  <c r="AL59" i="1"/>
  <c r="AK59" i="1"/>
  <c r="AI59" i="1"/>
  <c r="AH59" i="1"/>
  <c r="CP58" i="1"/>
  <c r="AI58" i="1"/>
  <c r="AH58" i="1"/>
  <c r="AZ58" i="1" s="1"/>
  <c r="CP57" i="1"/>
  <c r="AL57" i="1"/>
  <c r="AK57" i="1"/>
  <c r="AI57" i="1"/>
  <c r="AH57" i="1"/>
  <c r="CP56" i="1"/>
  <c r="AL56" i="1"/>
  <c r="AK56" i="1"/>
  <c r="AI56" i="1"/>
  <c r="AH56" i="1"/>
  <c r="CP55" i="1"/>
  <c r="AL55" i="1"/>
  <c r="AK55" i="1"/>
  <c r="AI55" i="1"/>
  <c r="AH55" i="1"/>
  <c r="CP54" i="1"/>
  <c r="AL54" i="1"/>
  <c r="AK54" i="1"/>
  <c r="AI54" i="1"/>
  <c r="AH54" i="1"/>
  <c r="AZ54" i="1" s="1"/>
  <c r="CP53" i="1"/>
  <c r="AL53" i="1"/>
  <c r="AK53" i="1"/>
  <c r="AI53" i="1"/>
  <c r="AH53" i="1"/>
  <c r="CP52" i="1"/>
  <c r="AL52" i="1"/>
  <c r="AK52" i="1"/>
  <c r="AI52" i="1"/>
  <c r="AH52" i="1"/>
  <c r="CP51" i="1"/>
  <c r="AL51" i="1"/>
  <c r="AK51" i="1"/>
  <c r="AI51" i="1"/>
  <c r="AH51" i="1"/>
  <c r="CP50" i="1"/>
  <c r="AL50" i="1"/>
  <c r="AK50" i="1"/>
  <c r="AI50" i="1"/>
  <c r="AH50" i="1"/>
  <c r="AZ50" i="1" s="1"/>
  <c r="CP49" i="1"/>
  <c r="AL49" i="1"/>
  <c r="AK49" i="1"/>
  <c r="AI49" i="1"/>
  <c r="AH49" i="1"/>
  <c r="CP48" i="1"/>
  <c r="AL48" i="1"/>
  <c r="AK48" i="1"/>
  <c r="AI48" i="1"/>
  <c r="AH48" i="1"/>
  <c r="CP47" i="1"/>
  <c r="AL47" i="1"/>
  <c r="AK47" i="1"/>
  <c r="AI47" i="1"/>
  <c r="AH47" i="1"/>
  <c r="CP46" i="1"/>
  <c r="AL46" i="1"/>
  <c r="AK46" i="1"/>
  <c r="AI46" i="1"/>
  <c r="AH46" i="1"/>
  <c r="AZ46" i="1" s="1"/>
  <c r="CP45" i="1"/>
  <c r="AL45" i="1"/>
  <c r="AH45" i="1"/>
  <c r="CP44" i="1"/>
  <c r="AL44" i="1"/>
  <c r="AK44" i="1"/>
  <c r="AI44" i="1"/>
  <c r="AH44" i="1"/>
  <c r="AZ44" i="1" s="1"/>
  <c r="CP43" i="1"/>
  <c r="AL43" i="1"/>
  <c r="AK43" i="1"/>
  <c r="AI43" i="1"/>
  <c r="AH43" i="1"/>
  <c r="CP42" i="1"/>
  <c r="AL42" i="1"/>
  <c r="AI42" i="1"/>
  <c r="AH42" i="1"/>
  <c r="CP41" i="1"/>
  <c r="AL41" i="1"/>
  <c r="AK41" i="1"/>
  <c r="AI41" i="1"/>
  <c r="AH41" i="1"/>
  <c r="CP40" i="1"/>
  <c r="AL40" i="1"/>
  <c r="AK40" i="1"/>
  <c r="AI40" i="1"/>
  <c r="AH40" i="1"/>
  <c r="CP39" i="1"/>
  <c r="AL39" i="1"/>
  <c r="AK39" i="1"/>
  <c r="AI39" i="1"/>
  <c r="AH39" i="1"/>
  <c r="AZ39" i="1" s="1"/>
  <c r="CP38" i="1"/>
  <c r="AL38" i="1"/>
  <c r="AK38" i="1"/>
  <c r="AI38" i="1"/>
  <c r="AH38" i="1"/>
  <c r="CP37" i="1"/>
  <c r="AL37" i="1"/>
  <c r="AK37" i="1"/>
  <c r="AI37" i="1"/>
  <c r="AH37" i="1"/>
  <c r="CP36" i="1"/>
  <c r="AL36" i="1"/>
  <c r="AK36" i="1"/>
  <c r="AI36" i="1"/>
  <c r="AH36" i="1"/>
  <c r="CP35" i="1"/>
  <c r="AL35" i="1"/>
  <c r="AK35" i="1"/>
  <c r="AI35" i="1"/>
  <c r="AH35" i="1"/>
  <c r="AZ35" i="1" s="1"/>
  <c r="CP34" i="1"/>
  <c r="AL34" i="1"/>
  <c r="AK34" i="1"/>
  <c r="AI34" i="1"/>
  <c r="AH34" i="1"/>
  <c r="CP33" i="1"/>
  <c r="AL33" i="1"/>
  <c r="AK33" i="1"/>
  <c r="AI33" i="1"/>
  <c r="AH33" i="1"/>
  <c r="CP32" i="1"/>
  <c r="AL32" i="1"/>
  <c r="AK32" i="1"/>
  <c r="AI32" i="1"/>
  <c r="AH32" i="1"/>
  <c r="CP31" i="1"/>
  <c r="AL31" i="1"/>
  <c r="AK31" i="1"/>
  <c r="AI31" i="1"/>
  <c r="AH31" i="1"/>
  <c r="AZ31" i="1" s="1"/>
  <c r="CP30" i="1"/>
  <c r="AL30" i="1"/>
  <c r="AK30" i="1"/>
  <c r="AI30" i="1"/>
  <c r="AH30" i="1"/>
  <c r="CP29" i="1"/>
  <c r="AL29" i="1"/>
  <c r="AK29" i="1"/>
  <c r="AI29" i="1"/>
  <c r="AH29" i="1"/>
  <c r="CP28" i="1"/>
  <c r="AL28" i="1"/>
  <c r="AK28" i="1"/>
  <c r="AI28" i="1"/>
  <c r="AH28" i="1"/>
  <c r="CP27" i="1"/>
  <c r="AL27" i="1"/>
  <c r="AK27" i="1"/>
  <c r="AI27" i="1"/>
  <c r="AH27" i="1"/>
  <c r="AZ27" i="1" s="1"/>
  <c r="CP26" i="1"/>
  <c r="AL26" i="1"/>
  <c r="AK26" i="1"/>
  <c r="AI26" i="1"/>
  <c r="AH26" i="1"/>
  <c r="CP25" i="1"/>
  <c r="AL25" i="1"/>
  <c r="AK25" i="1"/>
  <c r="AI25" i="1"/>
  <c r="AH25" i="1"/>
  <c r="CP24" i="1"/>
  <c r="AL24" i="1"/>
  <c r="AK24" i="1"/>
  <c r="AI24" i="1"/>
  <c r="AH24" i="1"/>
  <c r="CP23" i="1"/>
  <c r="AL23" i="1"/>
  <c r="AK23" i="1"/>
  <c r="AI23" i="1"/>
  <c r="AH23" i="1"/>
  <c r="AZ23" i="1" s="1"/>
  <c r="CP22" i="1"/>
  <c r="AL22" i="1"/>
  <c r="AK22" i="1"/>
  <c r="AI22" i="1"/>
  <c r="AH22" i="1"/>
  <c r="CP21" i="1"/>
  <c r="AL21" i="1"/>
  <c r="AK21" i="1"/>
  <c r="AI21" i="1"/>
  <c r="AH21" i="1"/>
  <c r="CP20" i="1"/>
  <c r="AL20" i="1"/>
  <c r="AK20" i="1"/>
  <c r="AI20" i="1"/>
  <c r="AH20" i="1"/>
  <c r="CP19" i="1"/>
  <c r="AL19" i="1"/>
  <c r="AK19" i="1"/>
  <c r="AI19" i="1"/>
  <c r="AH19" i="1"/>
  <c r="AZ19" i="1" s="1"/>
  <c r="CP18" i="1"/>
  <c r="AL18" i="1"/>
  <c r="AK18" i="1"/>
  <c r="AI18" i="1"/>
  <c r="AH18" i="1"/>
  <c r="CP17" i="1"/>
  <c r="AL17" i="1"/>
  <c r="AK17" i="1"/>
  <c r="AI17" i="1"/>
  <c r="AH17" i="1"/>
  <c r="CP16" i="1"/>
  <c r="AL16" i="1"/>
  <c r="AK16" i="1"/>
  <c r="AI16" i="1"/>
  <c r="AH16" i="1"/>
  <c r="CP15" i="1"/>
  <c r="AL15" i="1"/>
  <c r="AK15" i="1"/>
  <c r="AI15" i="1"/>
  <c r="AH15" i="1"/>
  <c r="AZ15" i="1" s="1"/>
  <c r="CP14" i="1"/>
  <c r="AL14" i="1"/>
  <c r="AK14" i="1"/>
  <c r="AI14" i="1"/>
  <c r="AH14" i="1"/>
  <c r="CP13" i="1"/>
  <c r="AL13" i="1"/>
  <c r="AK13" i="1"/>
  <c r="AI13" i="1"/>
  <c r="AH13" i="1"/>
  <c r="CP12" i="1"/>
  <c r="AL12" i="1"/>
  <c r="AK12" i="1"/>
  <c r="AI12" i="1"/>
  <c r="AH12" i="1"/>
  <c r="CP11" i="1"/>
  <c r="AL11" i="1"/>
  <c r="AK11" i="1"/>
  <c r="AI11" i="1"/>
  <c r="AH11" i="1"/>
  <c r="AZ11" i="1" s="1"/>
  <c r="CP10" i="1"/>
  <c r="AL10" i="1"/>
  <c r="AK10" i="1"/>
  <c r="AI10" i="1"/>
  <c r="AH10" i="1"/>
  <c r="CP9" i="1"/>
  <c r="AL9" i="1"/>
  <c r="AK9" i="1"/>
  <c r="AI9" i="1"/>
  <c r="AH9" i="1"/>
  <c r="CP8" i="1"/>
  <c r="AL8" i="1"/>
  <c r="AK8" i="1"/>
  <c r="AI8" i="1"/>
  <c r="AH8" i="1"/>
  <c r="CP7" i="1"/>
  <c r="AL7" i="1"/>
  <c r="AK7" i="1"/>
  <c r="AI7" i="1"/>
  <c r="AH7" i="1"/>
  <c r="AZ7" i="1" s="1"/>
  <c r="CP6" i="1"/>
  <c r="AL6" i="1"/>
  <c r="AK6" i="1"/>
  <c r="AI6" i="1"/>
  <c r="AH6" i="1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AZ9" i="1" l="1"/>
  <c r="AZ21" i="1"/>
  <c r="AZ41" i="1"/>
  <c r="AZ48" i="1"/>
  <c r="AZ6" i="1"/>
  <c r="AZ10" i="1"/>
  <c r="AZ14" i="1"/>
  <c r="AZ18" i="1"/>
  <c r="AZ22" i="1"/>
  <c r="AZ26" i="1"/>
  <c r="AZ30" i="1"/>
  <c r="AZ34" i="1"/>
  <c r="AZ38" i="1"/>
  <c r="AZ42" i="1"/>
  <c r="AZ43" i="1"/>
  <c r="AZ49" i="1"/>
  <c r="AZ53" i="1"/>
  <c r="AZ57" i="1"/>
  <c r="AZ59" i="1"/>
  <c r="AZ69" i="1"/>
  <c r="AZ74" i="1"/>
  <c r="AZ78" i="1"/>
  <c r="AZ83" i="1"/>
  <c r="AZ7" i="3"/>
  <c r="AZ8" i="3"/>
  <c r="AZ9" i="3"/>
  <c r="AZ10" i="3"/>
  <c r="AZ11" i="3"/>
  <c r="AZ12" i="3"/>
  <c r="AZ13" i="3"/>
  <c r="AZ14" i="3"/>
  <c r="AZ1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I29" i="3"/>
  <c r="AZ8" i="1"/>
  <c r="AZ12" i="1"/>
  <c r="AZ16" i="1"/>
  <c r="AZ20" i="1"/>
  <c r="AZ24" i="1"/>
  <c r="AZ28" i="1"/>
  <c r="AZ32" i="1"/>
  <c r="AZ36" i="1"/>
  <c r="AZ40" i="1"/>
  <c r="AZ45" i="1"/>
  <c r="AZ47" i="1"/>
  <c r="AZ51" i="1"/>
  <c r="AZ55" i="1"/>
  <c r="AZ61" i="1"/>
  <c r="AZ63" i="1"/>
  <c r="AZ66" i="1"/>
  <c r="AZ71" i="1"/>
  <c r="AZ76" i="1"/>
  <c r="AZ80" i="1"/>
  <c r="AZ81" i="1"/>
  <c r="AZ13" i="1"/>
  <c r="AZ17" i="1"/>
  <c r="AZ25" i="1"/>
  <c r="AZ29" i="1"/>
  <c r="AZ33" i="1"/>
  <c r="AZ37" i="1"/>
  <c r="AZ52" i="1"/>
  <c r="AZ56" i="1"/>
  <c r="AZ64" i="1"/>
  <c r="AZ67" i="1"/>
  <c r="AZ72" i="1"/>
  <c r="AZ73" i="1"/>
  <c r="AZ77" i="1"/>
  <c r="AZ82" i="1"/>
  <c r="D8" i="2"/>
  <c r="H8" i="2"/>
  <c r="L8" i="2"/>
  <c r="P8" i="2"/>
  <c r="AH29" i="4"/>
  <c r="AZ6" i="5"/>
  <c r="AZ6" i="3"/>
  <c r="T8" i="2"/>
  <c r="E8" i="2"/>
  <c r="I8" i="2"/>
  <c r="M8" i="2"/>
  <c r="Q8" i="2"/>
  <c r="AV83" i="6"/>
  <c r="J8" i="2"/>
  <c r="N8" i="2"/>
  <c r="R8" i="2"/>
  <c r="F8" i="2"/>
  <c r="G8" i="2"/>
  <c r="K8" i="2"/>
  <c r="O8" i="2"/>
  <c r="S8" i="2"/>
</calcChain>
</file>

<file path=xl/sharedStrings.xml><?xml version="1.0" encoding="utf-8"?>
<sst xmlns="http://schemas.openxmlformats.org/spreadsheetml/2006/main" count="17171" uniqueCount="676">
  <si>
    <t>KLASĖ</t>
  </si>
  <si>
    <t>Dorinis ugdymas
B, 1 val.</t>
  </si>
  <si>
    <t xml:space="preserve">Lietuvių kalba ir 
literatūra
</t>
  </si>
  <si>
    <t xml:space="preserve">I-oji užsienio
 kalba </t>
  </si>
  <si>
    <t xml:space="preserve">II-oji užsienio
 kalba </t>
  </si>
  <si>
    <t>Socialinis ugdymas</t>
  </si>
  <si>
    <t>Tikslieji mokslai</t>
  </si>
  <si>
    <t>Technologijos</t>
  </si>
  <si>
    <t>Psichologija 1 val.</t>
  </si>
  <si>
    <t>Moduliai</t>
  </si>
  <si>
    <t>Iš viso val.</t>
  </si>
  <si>
    <t>anglų</t>
  </si>
  <si>
    <t>rusų</t>
  </si>
  <si>
    <t>Istorija</t>
  </si>
  <si>
    <t>Geografija</t>
  </si>
  <si>
    <t>Matematika</t>
  </si>
  <si>
    <t>Informacinės 
technologijos</t>
  </si>
  <si>
    <t xml:space="preserve">Fizika </t>
  </si>
  <si>
    <t>Chemija</t>
  </si>
  <si>
    <t>Biologija</t>
  </si>
  <si>
    <t>Muzika</t>
  </si>
  <si>
    <t>Dailė</t>
  </si>
  <si>
    <t>Šokis</t>
  </si>
  <si>
    <t>Mechanika</t>
  </si>
  <si>
    <t xml:space="preserve">Taikomųjų 
menų, amatų ir dizaino techn. </t>
  </si>
  <si>
    <t xml:space="preserve">Statybos ir medžio apdirbimo techn. </t>
  </si>
  <si>
    <t>Lietuvių k.</t>
  </si>
  <si>
    <t>Etika</t>
  </si>
  <si>
    <t>Tikyba</t>
  </si>
  <si>
    <t>B5</t>
  </si>
  <si>
    <t>A5</t>
  </si>
  <si>
    <t>B1</t>
  </si>
  <si>
    <t>B2</t>
  </si>
  <si>
    <t>A3</t>
  </si>
  <si>
    <t>B4</t>
  </si>
  <si>
    <t>A2L</t>
  </si>
  <si>
    <t>A2</t>
  </si>
  <si>
    <t>a</t>
  </si>
  <si>
    <t>Pavardė, vardas</t>
  </si>
  <si>
    <t xml:space="preserve">Ekonomika ir verslumas 
</t>
  </si>
  <si>
    <t>b</t>
  </si>
  <si>
    <t>c</t>
  </si>
  <si>
    <t>Griškevičius Arnas</t>
  </si>
  <si>
    <t>Pilka Nojus</t>
  </si>
  <si>
    <t>Tolkan Dovydas</t>
  </si>
  <si>
    <t>Zokas Kornelijus</t>
  </si>
  <si>
    <t>d</t>
  </si>
  <si>
    <t>Aleksejevaitė Laura</t>
  </si>
  <si>
    <t>Andronavičiūtė Greta</t>
  </si>
  <si>
    <t>Baranauskas Vilius</t>
  </si>
  <si>
    <t>Bareika Daniel</t>
  </si>
  <si>
    <t>Buteikytė Kornelija</t>
  </si>
  <si>
    <t>Čereškaitė Karolina</t>
  </si>
  <si>
    <t>Dalinkevičius Saulius</t>
  </si>
  <si>
    <t>Grinytė Liveta</t>
  </si>
  <si>
    <t>Krivkaitė Akmė</t>
  </si>
  <si>
    <t>Maciulevičiūtė Gintarė</t>
  </si>
  <si>
    <t>Markūnaitė Audronė</t>
  </si>
  <si>
    <t>Mikšta Domantas</t>
  </si>
  <si>
    <t>Raišytė Gabija</t>
  </si>
  <si>
    <t>Romaška Deividas</t>
  </si>
  <si>
    <t>Smažinas Augustas</t>
  </si>
  <si>
    <t>Stankevičiūtė Kamilė</t>
  </si>
  <si>
    <t>Striško Evaldas</t>
  </si>
  <si>
    <t>Stundžiaitė Samanta</t>
  </si>
  <si>
    <t>Subačius Šarūnas</t>
  </si>
  <si>
    <t>Šamarinas Danelis</t>
  </si>
  <si>
    <t>Voskan Augustinas</t>
  </si>
  <si>
    <t>Mokinių skaičius</t>
  </si>
  <si>
    <t>Gamtos mokslai</t>
  </si>
  <si>
    <t>Menai</t>
  </si>
  <si>
    <t xml:space="preserve">Pasirenkama s. š.-tinklinis
</t>
  </si>
  <si>
    <t>Pasirenkama s. š.- krepšinis</t>
  </si>
  <si>
    <t xml:space="preserve">Bendroji kūno kultūra B </t>
  </si>
  <si>
    <t xml:space="preserve"> </t>
  </si>
  <si>
    <t>2a</t>
  </si>
  <si>
    <t>2b</t>
  </si>
  <si>
    <t>2c</t>
  </si>
  <si>
    <t>2d</t>
  </si>
  <si>
    <t>grupių sk.</t>
  </si>
  <si>
    <t>Suma</t>
  </si>
  <si>
    <t>B</t>
  </si>
  <si>
    <t>M</t>
  </si>
  <si>
    <t>Bartusevičiūtė Audinga</t>
  </si>
  <si>
    <t>Dapkutė Aušra</t>
  </si>
  <si>
    <t>Jefimova Viktorija</t>
  </si>
  <si>
    <t>Kanapienytė Ugnė</t>
  </si>
  <si>
    <t>Kojytė Donata</t>
  </si>
  <si>
    <t>Lisauskaitė Gabija</t>
  </si>
  <si>
    <t>Marčiulaitis Normanas</t>
  </si>
  <si>
    <t>Martinėlis Julius</t>
  </si>
  <si>
    <t>Pakštytė Gintarė</t>
  </si>
  <si>
    <t>Pivoraitė Ieva</t>
  </si>
  <si>
    <t>Radžiūnas Domas</t>
  </si>
  <si>
    <t>Romaškaitė Kamilė</t>
  </si>
  <si>
    <t>Sapronaitė Sandra</t>
  </si>
  <si>
    <t>Stakauskas Nojus</t>
  </si>
  <si>
    <t>Šarkaitė Erika</t>
  </si>
  <si>
    <t>Visockaitė Martyna</t>
  </si>
  <si>
    <t>Abeliūnaitė Gabija Marija</t>
  </si>
  <si>
    <t>Aliukonytė Viktorija</t>
  </si>
  <si>
    <t>Bagočiūnaitė Jelena</t>
  </si>
  <si>
    <t>Bankauskaitė Martyna</t>
  </si>
  <si>
    <t>Baravykaitė Augustė</t>
  </si>
  <si>
    <t>Bilotas Stasys</t>
  </si>
  <si>
    <t>Dvilevičius Edgaras</t>
  </si>
  <si>
    <t>Garbatavičius Arnas</t>
  </si>
  <si>
    <t>Gudanas Deividas</t>
  </si>
  <si>
    <t>Jakubickaitė Austėja</t>
  </si>
  <si>
    <t>Kašėta Ernestas</t>
  </si>
  <si>
    <t>Kuznecovas Tautvydas</t>
  </si>
  <si>
    <t>Lisauskas Matas</t>
  </si>
  <si>
    <t>Mackelaitė Augustina</t>
  </si>
  <si>
    <t>Perednytė Miglė</t>
  </si>
  <si>
    <t>Pumputytė Paulina</t>
  </si>
  <si>
    <t>Radzevičiūtė Eglė</t>
  </si>
  <si>
    <t>Radzivanas Arūnas</t>
  </si>
  <si>
    <t>Savickas Renaldas</t>
  </si>
  <si>
    <t>Strazdas Rimvydas</t>
  </si>
  <si>
    <t>Usavičius Modestas</t>
  </si>
  <si>
    <t>Vaitkūnaitė Kotryna</t>
  </si>
  <si>
    <t>Bilotas Lukas</t>
  </si>
  <si>
    <t>Bulonas Faustas</t>
  </si>
  <si>
    <t>Dailidžionytė Toma</t>
  </si>
  <si>
    <t>Eigelytė Ieva</t>
  </si>
  <si>
    <t>Golcas Karolis</t>
  </si>
  <si>
    <t>Kanapeckas Ernestas</t>
  </si>
  <si>
    <t>Kračiūtė Sonata</t>
  </si>
  <si>
    <t>Krupauskaitė Roberta</t>
  </si>
  <si>
    <t>Lavrinovič Ernestas</t>
  </si>
  <si>
    <t>Martinkėnas Ervinas</t>
  </si>
  <si>
    <t>Masiulionis Lukas</t>
  </si>
  <si>
    <t>Muleronka Deividas</t>
  </si>
  <si>
    <t>Romancevas Arnas</t>
  </si>
  <si>
    <t>Rutkauskaitė Akvilė</t>
  </si>
  <si>
    <t>Stanišauskas Arminas</t>
  </si>
  <si>
    <t>Sterbavičius Kristupas</t>
  </si>
  <si>
    <t>Šarmavičiūtė Viltė</t>
  </si>
  <si>
    <t>Šimonis Mantas</t>
  </si>
  <si>
    <t>Tamašauskas Džiugas</t>
  </si>
  <si>
    <t>Taraškutė Toma</t>
  </si>
  <si>
    <t>Vaitkevičiūtė Giedrė</t>
  </si>
  <si>
    <t>Voleišo Evelina</t>
  </si>
  <si>
    <t>m</t>
  </si>
  <si>
    <t>Bukartaitė Deimantė</t>
  </si>
  <si>
    <t>Pirmadienis</t>
  </si>
  <si>
    <t>Antradienis</t>
  </si>
  <si>
    <t>Trečiadienis</t>
  </si>
  <si>
    <t>Ketvirtadienis</t>
  </si>
  <si>
    <t>Penktadienis</t>
  </si>
  <si>
    <t>Mokinio pavardė, vardas</t>
  </si>
  <si>
    <t>Abromavičiūtė Iveta</t>
  </si>
  <si>
    <t>MB</t>
  </si>
  <si>
    <t>R</t>
  </si>
  <si>
    <t>L A,B</t>
  </si>
  <si>
    <t>tnkl</t>
  </si>
  <si>
    <t>AB2</t>
  </si>
  <si>
    <t>Tm</t>
  </si>
  <si>
    <t>G A</t>
  </si>
  <si>
    <t>LA</t>
  </si>
  <si>
    <t>T</t>
  </si>
  <si>
    <t>PS</t>
  </si>
  <si>
    <t>Tnkl</t>
  </si>
  <si>
    <t>Bakasėnas Egidijus</t>
  </si>
  <si>
    <t>St</t>
  </si>
  <si>
    <t>LB</t>
  </si>
  <si>
    <t>D</t>
  </si>
  <si>
    <t>A B1</t>
  </si>
  <si>
    <t>G B</t>
  </si>
  <si>
    <t>Ps</t>
  </si>
  <si>
    <t>IT Al</t>
  </si>
  <si>
    <t>IT ALD</t>
  </si>
  <si>
    <t>Barbaravičiūtė Toma</t>
  </si>
  <si>
    <t>M A</t>
  </si>
  <si>
    <t>A B2</t>
  </si>
  <si>
    <t>B A</t>
  </si>
  <si>
    <t>I B</t>
  </si>
  <si>
    <t>BA</t>
  </si>
  <si>
    <t>Bareckaitė Sandra</t>
  </si>
  <si>
    <t>Bartašiūtė Gabija</t>
  </si>
  <si>
    <t>Ch A</t>
  </si>
  <si>
    <t>Blusevičiūtė Austė</t>
  </si>
  <si>
    <t>tm</t>
  </si>
  <si>
    <t>E</t>
  </si>
  <si>
    <t>I A</t>
  </si>
  <si>
    <t>Chmeliauskas Kostas</t>
  </si>
  <si>
    <t>KK</t>
  </si>
  <si>
    <t>F A</t>
  </si>
  <si>
    <t>GA</t>
  </si>
  <si>
    <t>IB</t>
  </si>
  <si>
    <t>Čigas Rytis</t>
  </si>
  <si>
    <t>Gasparavičius Rytis</t>
  </si>
  <si>
    <t>MA</t>
  </si>
  <si>
    <t>Iljeitytė Norvilė</t>
  </si>
  <si>
    <t>sT</t>
  </si>
  <si>
    <t>Juodis Audrius</t>
  </si>
  <si>
    <t>Klevičius Lukas</t>
  </si>
  <si>
    <t>Kojala Lukas</t>
  </si>
  <si>
    <t>IT A</t>
  </si>
  <si>
    <t>Lapinskaitė Dovilė</t>
  </si>
  <si>
    <t>Lebedinskas Almas</t>
  </si>
  <si>
    <t>F B</t>
  </si>
  <si>
    <t>Micka Karolis</t>
  </si>
  <si>
    <t>IT BD</t>
  </si>
  <si>
    <t>Milaševaitė Ingrida</t>
  </si>
  <si>
    <t>Pimpis Reigardas</t>
  </si>
  <si>
    <t>Poškutė Marta</t>
  </si>
  <si>
    <t>R V</t>
  </si>
  <si>
    <t>Rutkauskaitė Justė</t>
  </si>
  <si>
    <t>TM</t>
  </si>
  <si>
    <t>Ch B</t>
  </si>
  <si>
    <t>TNKL</t>
  </si>
  <si>
    <t>ITAl</t>
  </si>
  <si>
    <t>Stankevičiūtė Deimantė</t>
  </si>
  <si>
    <t>TNKL?</t>
  </si>
  <si>
    <t>Stundys Lukas</t>
  </si>
  <si>
    <t>Lm</t>
  </si>
  <si>
    <t>ps</t>
  </si>
  <si>
    <t>Trimonytė Vaiva</t>
  </si>
  <si>
    <t>Mu</t>
  </si>
  <si>
    <t>mu</t>
  </si>
  <si>
    <t>Vaičelytė Lukrecija</t>
  </si>
  <si>
    <t>Vinciūnaitė Gabrielė</t>
  </si>
  <si>
    <t>Aleksandravičiūtė Deivė</t>
  </si>
  <si>
    <t>Ališauskas Linas</t>
  </si>
  <si>
    <t>Babrauskas Pijus</t>
  </si>
  <si>
    <t>Bartulytė Ieva</t>
  </si>
  <si>
    <t>Bobrovska Justina</t>
  </si>
  <si>
    <t>Dalinkevičius Andrius</t>
  </si>
  <si>
    <t>Dapkutė Rasa</t>
  </si>
  <si>
    <t>IA</t>
  </si>
  <si>
    <t>ET</t>
  </si>
  <si>
    <t>Griškevičiūtė Karolina</t>
  </si>
  <si>
    <t>Janukaitis Lukas</t>
  </si>
  <si>
    <t>Junevičiūtė  Agnė</t>
  </si>
  <si>
    <t>Kavaliauskas Lukas</t>
  </si>
  <si>
    <t>Keliotis Arminas</t>
  </si>
  <si>
    <t>Krivickaitė Laura</t>
  </si>
  <si>
    <t>Masiukaitė  Simona</t>
  </si>
  <si>
    <t>Miknevičiūtė Silvija</t>
  </si>
  <si>
    <t>Mingėla Karolis</t>
  </si>
  <si>
    <t>Pospešinskaja Erika</t>
  </si>
  <si>
    <t>Sinkievičiūtė Ligita</t>
  </si>
  <si>
    <t>Suchockaitė Gabija</t>
  </si>
  <si>
    <t>CHB</t>
  </si>
  <si>
    <t>Varnagirytė Greta</t>
  </si>
  <si>
    <t>Visockas Artūras</t>
  </si>
  <si>
    <t>Zitikaitė Miglė</t>
  </si>
  <si>
    <t>Žiedavainytė Miglė</t>
  </si>
  <si>
    <t>Bilotas Mantautas</t>
  </si>
  <si>
    <t>Blusevičius Linas</t>
  </si>
  <si>
    <t>ITAL</t>
  </si>
  <si>
    <t>Blusevičiūtė Erika</t>
  </si>
  <si>
    <t>Čiakas Arnas</t>
  </si>
  <si>
    <t>Griškevičiūtė Greta</t>
  </si>
  <si>
    <t xml:space="preserve">Tnkl </t>
  </si>
  <si>
    <t>Gudanaitė Dominika</t>
  </si>
  <si>
    <t>tma</t>
  </si>
  <si>
    <t>Jadzevičius Edgaras</t>
  </si>
  <si>
    <t>Jočytė Karolina</t>
  </si>
  <si>
    <t>Jurevičius Gustas</t>
  </si>
  <si>
    <t>Kaminskis Danielius</t>
  </si>
  <si>
    <t>Kavoliūnaitė Guoda</t>
  </si>
  <si>
    <t>Lisauskaitė Paulina</t>
  </si>
  <si>
    <t>Motiejūnaitė Elinga</t>
  </si>
  <si>
    <t>Paliulis Airidas</t>
  </si>
  <si>
    <t>FB</t>
  </si>
  <si>
    <t xml:space="preserve">St </t>
  </si>
  <si>
    <t>Rinkevičius Gabrielius</t>
  </si>
  <si>
    <t>Surgelaitė Audinga</t>
  </si>
  <si>
    <t>Šutiuk Viktorija</t>
  </si>
  <si>
    <t>Vinckevičius Edgaras</t>
  </si>
  <si>
    <t>GB</t>
  </si>
  <si>
    <t>Vyšniauskas Lukas</t>
  </si>
  <si>
    <t>Vitkauskaitė Gintautė</t>
  </si>
  <si>
    <t>Aleknavičius Laimonas</t>
  </si>
  <si>
    <t>Barauskaitė Erika</t>
  </si>
  <si>
    <t>Besonovaitė Veronika</t>
  </si>
  <si>
    <t>Brivinskaitė Toma</t>
  </si>
  <si>
    <t>Buinickaitė Akvilė</t>
  </si>
  <si>
    <t>Dembovskis Dominykas</t>
  </si>
  <si>
    <t>Grinkevičius Edvinas</t>
  </si>
  <si>
    <t xml:space="preserve">KK </t>
  </si>
  <si>
    <t>Jakubickaitė Kamilė</t>
  </si>
  <si>
    <t>Karickaitė Karolina</t>
  </si>
  <si>
    <t>Kazlauskas Silvestras</t>
  </si>
  <si>
    <t>Lukša Tautvydas</t>
  </si>
  <si>
    <t>Chb</t>
  </si>
  <si>
    <t>Matulytė Eglė</t>
  </si>
  <si>
    <t>Mažeika Ignas</t>
  </si>
  <si>
    <t>Mažuika Paulius</t>
  </si>
  <si>
    <t>Miliukaitė Gabrielė</t>
  </si>
  <si>
    <t>Plačakytė Greta</t>
  </si>
  <si>
    <t>Pociūtė Eglė</t>
  </si>
  <si>
    <t>Pūraitė Julija</t>
  </si>
  <si>
    <t>Pūras Simonas</t>
  </si>
  <si>
    <t>Pusvaškis Lukas</t>
  </si>
  <si>
    <t>Savickas Rokas</t>
  </si>
  <si>
    <t>Šimkaitis Augustinas</t>
  </si>
  <si>
    <t>Tamašauskas Mažvydas</t>
  </si>
  <si>
    <t>Verkauskas Lukas</t>
  </si>
  <si>
    <t>L</t>
  </si>
  <si>
    <t>A</t>
  </si>
  <si>
    <t>L A</t>
  </si>
  <si>
    <t>Š</t>
  </si>
  <si>
    <t>DB</t>
  </si>
  <si>
    <t>&gt;</t>
  </si>
  <si>
    <t>? KK TNKL</t>
  </si>
  <si>
    <t>B B</t>
  </si>
  <si>
    <t>?????</t>
  </si>
  <si>
    <t>MU</t>
  </si>
  <si>
    <t>ST</t>
  </si>
  <si>
    <t>D b</t>
  </si>
  <si>
    <t>ST B</t>
  </si>
  <si>
    <t>Sta</t>
  </si>
  <si>
    <t>STA</t>
  </si>
  <si>
    <t>TMA</t>
  </si>
  <si>
    <t>CHA</t>
  </si>
  <si>
    <t>IT b</t>
  </si>
  <si>
    <t>FA</t>
  </si>
  <si>
    <t>TKK</t>
  </si>
  <si>
    <t>STB</t>
  </si>
  <si>
    <t>BB</t>
  </si>
  <si>
    <t>D A</t>
  </si>
  <si>
    <t>DA</t>
  </si>
  <si>
    <t>Et</t>
  </si>
  <si>
    <t>TMB</t>
  </si>
  <si>
    <t xml:space="preserve">T </t>
  </si>
  <si>
    <t>st</t>
  </si>
  <si>
    <t>H.Marčiauskienė</t>
  </si>
  <si>
    <t>Etikos-rusų k. 2</t>
  </si>
  <si>
    <t>Rusų k.</t>
  </si>
  <si>
    <t>N.Drazdienė</t>
  </si>
  <si>
    <t>Tikybos k./Dailės k.</t>
  </si>
  <si>
    <t>Tikybos k.</t>
  </si>
  <si>
    <t>R.Baranauskienė</t>
  </si>
  <si>
    <t>Lietuvių k. 3</t>
  </si>
  <si>
    <t>V.Kalesnykaitė</t>
  </si>
  <si>
    <t>Lietuvių k. 4</t>
  </si>
  <si>
    <t>E.Lipeikytė</t>
  </si>
  <si>
    <t>Lietuvių k. 5</t>
  </si>
  <si>
    <t>E.Rutkauskienė</t>
  </si>
  <si>
    <t>Lietuvių k. 1</t>
  </si>
  <si>
    <t>V.Maslinskienė</t>
  </si>
  <si>
    <t>Anglų k.</t>
  </si>
  <si>
    <t>Anglų k. 1</t>
  </si>
  <si>
    <t>I.Sakalauskienė</t>
  </si>
  <si>
    <t>Anglų k. 3</t>
  </si>
  <si>
    <t>I.Vidauskienė</t>
  </si>
  <si>
    <t>Anglų k. 2</t>
  </si>
  <si>
    <t>Rusų k. 1</t>
  </si>
  <si>
    <t>A.Balčiūnaitė</t>
  </si>
  <si>
    <t>Matematikos k.5</t>
  </si>
  <si>
    <t>V.Kalesnikienė</t>
  </si>
  <si>
    <t>Matematikos k. 3</t>
  </si>
  <si>
    <t>N.Lubienė</t>
  </si>
  <si>
    <t>Matematikos k. 1</t>
  </si>
  <si>
    <t>D.Vilkienė</t>
  </si>
  <si>
    <t>Matematikos k. 4</t>
  </si>
  <si>
    <t>L.Janickaitė</t>
  </si>
  <si>
    <t>Inform.techn.</t>
  </si>
  <si>
    <t>Inform.tech. k.1</t>
  </si>
  <si>
    <t>D.Lesutienė</t>
  </si>
  <si>
    <t>Inform.tech. k.2</t>
  </si>
  <si>
    <t>Fizika</t>
  </si>
  <si>
    <t>Fizikos k.</t>
  </si>
  <si>
    <t>S.Vaškūnienė</t>
  </si>
  <si>
    <t>L.Skardžiuvienė</t>
  </si>
  <si>
    <t>Chemijos k.</t>
  </si>
  <si>
    <t>R.Dikčiūtė</t>
  </si>
  <si>
    <t>Biologijos k./ Matematikos k.3</t>
  </si>
  <si>
    <t>L.Kalesnykaitė</t>
  </si>
  <si>
    <t>Biologijos k./Lietuvių k.4</t>
  </si>
  <si>
    <t>D.Piškinienė</t>
  </si>
  <si>
    <t>Geografijos k.1</t>
  </si>
  <si>
    <t>R.Žygienė</t>
  </si>
  <si>
    <t>Geografijos k.2</t>
  </si>
  <si>
    <t>J.Griškevičienė</t>
  </si>
  <si>
    <t>Ekonomika</t>
  </si>
  <si>
    <t>Matematikos k. 2</t>
  </si>
  <si>
    <t>R.Česonienė</t>
  </si>
  <si>
    <t>Istorijos k.1</t>
  </si>
  <si>
    <t>Pilietinis ug.</t>
  </si>
  <si>
    <t>E.Šidlauskienė</t>
  </si>
  <si>
    <t>Istorijos k. 2/1</t>
  </si>
  <si>
    <t>M.Vaičelytė</t>
  </si>
  <si>
    <t>Istorijos k. 2</t>
  </si>
  <si>
    <t>G. Gudonienė</t>
  </si>
  <si>
    <t>Muzikos k.</t>
  </si>
  <si>
    <t>J.Krušinskaitė</t>
  </si>
  <si>
    <t>Dailės k.</t>
  </si>
  <si>
    <t>O. Žinienė</t>
  </si>
  <si>
    <t>Aktų salė</t>
  </si>
  <si>
    <t>D.Erslavienė</t>
  </si>
  <si>
    <t>Technologijų k.</t>
  </si>
  <si>
    <t>A.Golcas</t>
  </si>
  <si>
    <t>Žmogaus sauga</t>
  </si>
  <si>
    <t>K.Jankauskas</t>
  </si>
  <si>
    <t>Automobilio k.</t>
  </si>
  <si>
    <t>R.Chmeliauskas</t>
  </si>
  <si>
    <t>Kūno kultūra</t>
  </si>
  <si>
    <t>Sporto salė</t>
  </si>
  <si>
    <t>I.Žarnauskienė</t>
  </si>
  <si>
    <t>V. Babrauskienė</t>
  </si>
  <si>
    <t>Psichologija</t>
  </si>
  <si>
    <t>ga ab</t>
  </si>
  <si>
    <t>a ab</t>
  </si>
  <si>
    <t>a ab b2</t>
  </si>
  <si>
    <t xml:space="preserve">a ab </t>
  </si>
  <si>
    <t>L. Kizina</t>
  </si>
  <si>
    <t>I. Stanevičiūtė</t>
  </si>
  <si>
    <t>3ET</t>
  </si>
  <si>
    <t>3ab</t>
  </si>
  <si>
    <t>4d</t>
  </si>
  <si>
    <t>3dadb</t>
  </si>
  <si>
    <t xml:space="preserve">3dab </t>
  </si>
  <si>
    <t>9d</t>
  </si>
  <si>
    <t>STB2</t>
  </si>
  <si>
    <t>ITA</t>
  </si>
  <si>
    <t>4tm</t>
  </si>
  <si>
    <t>3tm</t>
  </si>
  <si>
    <t>db</t>
  </si>
  <si>
    <t>bb</t>
  </si>
  <si>
    <t>3cd</t>
  </si>
  <si>
    <t>4cd</t>
  </si>
  <si>
    <t>4ab</t>
  </si>
  <si>
    <t>3A</t>
  </si>
  <si>
    <t>3B</t>
  </si>
  <si>
    <t>4B</t>
  </si>
  <si>
    <t>4A</t>
  </si>
  <si>
    <t>3A1</t>
  </si>
  <si>
    <t>3A2</t>
  </si>
  <si>
    <t>4ET</t>
  </si>
  <si>
    <t>3 KK</t>
  </si>
  <si>
    <t>4T</t>
  </si>
  <si>
    <t>3T</t>
  </si>
  <si>
    <t>4KK</t>
  </si>
  <si>
    <t>1B</t>
  </si>
  <si>
    <t>1C</t>
  </si>
  <si>
    <t>1A</t>
  </si>
  <si>
    <t>2B</t>
  </si>
  <si>
    <t>2A</t>
  </si>
  <si>
    <t>2C</t>
  </si>
  <si>
    <t>2A ET</t>
  </si>
  <si>
    <t>2B/M</t>
  </si>
  <si>
    <t>2B/L</t>
  </si>
  <si>
    <t>2A/L</t>
  </si>
  <si>
    <t>2A/M</t>
  </si>
  <si>
    <t>2C/M</t>
  </si>
  <si>
    <t>1a</t>
  </si>
  <si>
    <t>1c</t>
  </si>
  <si>
    <t>1b</t>
  </si>
  <si>
    <t>1a/</t>
  </si>
  <si>
    <t>1b/1a</t>
  </si>
  <si>
    <t>1c/kl</t>
  </si>
  <si>
    <t>V. Geigalienė</t>
  </si>
  <si>
    <t>2ac</t>
  </si>
  <si>
    <t>2c/l</t>
  </si>
  <si>
    <t>2a/2b</t>
  </si>
  <si>
    <t>2c/</t>
  </si>
  <si>
    <t>z</t>
  </si>
  <si>
    <t>1AB ET</t>
  </si>
  <si>
    <t>IIIa</t>
  </si>
  <si>
    <t>IIIb</t>
  </si>
  <si>
    <t>IIIc</t>
  </si>
  <si>
    <t>Lietuvių k.2</t>
  </si>
  <si>
    <t>Rusų k. 2</t>
  </si>
  <si>
    <t>3a</t>
  </si>
  <si>
    <t>3b</t>
  </si>
  <si>
    <t>3c</t>
  </si>
  <si>
    <t>valandų sk.</t>
  </si>
  <si>
    <t>Mokytojo 
v. pavardė</t>
  </si>
  <si>
    <t>Dėstomas
 dalykas</t>
  </si>
  <si>
    <t>Kabinetas</t>
  </si>
  <si>
    <t>PIRMADIENIS</t>
  </si>
  <si>
    <t>ANTRADIENIS</t>
  </si>
  <si>
    <t>TREČIADIENIS</t>
  </si>
  <si>
    <t>KETVIRTADIENIS</t>
  </si>
  <si>
    <t>PENKTADIENIS</t>
  </si>
  <si>
    <t>D B</t>
  </si>
  <si>
    <t>H.Marčiauskienė
(L. Rumšytė)</t>
  </si>
  <si>
    <t>LM</t>
  </si>
  <si>
    <t>1 4gr</t>
  </si>
  <si>
    <t>1 2gr</t>
  </si>
  <si>
    <t>1 3gr</t>
  </si>
  <si>
    <t>1 1gr</t>
  </si>
  <si>
    <t xml:space="preserve">L. Kriščiūnienė </t>
  </si>
  <si>
    <t>4m</t>
  </si>
  <si>
    <t>3-4m</t>
  </si>
  <si>
    <t>ST A</t>
  </si>
  <si>
    <t>St A</t>
  </si>
  <si>
    <t>TM B</t>
  </si>
  <si>
    <t>ITB</t>
  </si>
  <si>
    <t>AB1</t>
  </si>
  <si>
    <t>L B</t>
  </si>
  <si>
    <t xml:space="preserve">3B </t>
  </si>
  <si>
    <t>PAMOKŲ LAIKAS:</t>
  </si>
  <si>
    <t>8. 00  -   8. 45</t>
  </si>
  <si>
    <t>8. 55  -   9. 40</t>
  </si>
  <si>
    <t>9. 55  - 10. 40</t>
  </si>
  <si>
    <t>11. 00  - 11. 45</t>
  </si>
  <si>
    <t>12. 05  - 12. 50</t>
  </si>
  <si>
    <t>13. 00  - 13. 45</t>
  </si>
  <si>
    <t>13. 55  - 14. 40</t>
  </si>
  <si>
    <t>14. 50  - 15. 35</t>
  </si>
  <si>
    <t>3abc</t>
  </si>
  <si>
    <t>2b/</t>
  </si>
  <si>
    <t>2a/</t>
  </si>
  <si>
    <t>/2a</t>
  </si>
  <si>
    <t>/2c</t>
  </si>
  <si>
    <t>/2b</t>
  </si>
  <si>
    <t>Istorijos k. 1/2</t>
  </si>
  <si>
    <t>Murauskaitė Gabija</t>
  </si>
  <si>
    <t>1bc</t>
  </si>
  <si>
    <t>Geografijos k. 2</t>
  </si>
  <si>
    <t>Geografijos k.2/ Biologijos k.</t>
  </si>
  <si>
    <t xml:space="preserve">Matematikos k. 3/Lietuvių k.2 </t>
  </si>
  <si>
    <t xml:space="preserve"> -/kl.v</t>
  </si>
  <si>
    <t>1c/-</t>
  </si>
  <si>
    <t>3m</t>
  </si>
  <si>
    <t>IT</t>
  </si>
  <si>
    <t>3B2</t>
  </si>
  <si>
    <t>4B2</t>
  </si>
  <si>
    <t>4 B2</t>
  </si>
  <si>
    <t>2b M5</t>
  </si>
  <si>
    <t>2a I5</t>
  </si>
  <si>
    <t>PAMOKŲ TVARKARAŠTIS 2018-2019 m. m.
10-01 – 10-05</t>
  </si>
  <si>
    <t xml:space="preserve">TM </t>
  </si>
  <si>
    <t>GBF</t>
  </si>
  <si>
    <t>KK/ps</t>
  </si>
  <si>
    <t>ITA/R</t>
  </si>
  <si>
    <t>LM?</t>
  </si>
  <si>
    <t>Ašebergaitė Karina</t>
  </si>
  <si>
    <t>MC</t>
  </si>
  <si>
    <t>Baronas Laisvydas</t>
  </si>
  <si>
    <t>Bilotas Tadas</t>
  </si>
  <si>
    <t>TNKL2</t>
  </si>
  <si>
    <t>Grybauskaitė Gabija</t>
  </si>
  <si>
    <t>Gudanas Norbertas</t>
  </si>
  <si>
    <t>Jasaitis Daniel</t>
  </si>
  <si>
    <t>Jastremskaitė Kamilė</t>
  </si>
  <si>
    <t>Kaminskis Slavomiras</t>
  </si>
  <si>
    <t>Kaupas Mantas</t>
  </si>
  <si>
    <t>Klimas Nedas</t>
  </si>
  <si>
    <t>Lisauskaitė Vytautė</t>
  </si>
  <si>
    <t>Lisauskas Vytenis</t>
  </si>
  <si>
    <t>Miliukas Gustas</t>
  </si>
  <si>
    <t>Raišytė Ineta</t>
  </si>
  <si>
    <t>Savka Irmantas</t>
  </si>
  <si>
    <t>Urbonavičiūtė Karolina</t>
  </si>
  <si>
    <t>Vaitkūnas Mantas</t>
  </si>
  <si>
    <t>Vidauskis Matas</t>
  </si>
  <si>
    <t>Vitkauskas Paulius</t>
  </si>
  <si>
    <t>Račevski Karol</t>
  </si>
  <si>
    <t>Zaruba Rokas</t>
  </si>
  <si>
    <t>Aleksandravičius Titas</t>
  </si>
  <si>
    <t>Asteikaitė Milena</t>
  </si>
  <si>
    <t>Bagdžiūnaitė Evelina</t>
  </si>
  <si>
    <t>Barauskas Kostas</t>
  </si>
  <si>
    <t>Dapkutė Viktorija</t>
  </si>
  <si>
    <t>Dūda Dominykas</t>
  </si>
  <si>
    <t>E/IB</t>
  </si>
  <si>
    <t>Giedra Rytis</t>
  </si>
  <si>
    <t>Karaliūnas Rokas</t>
  </si>
  <si>
    <t>Kašėtaitė Kotryna</t>
  </si>
  <si>
    <t>Kisieliūtė Goda</t>
  </si>
  <si>
    <t>Lebedinskaitė Austėja</t>
  </si>
  <si>
    <t>Leiga Karolis</t>
  </si>
  <si>
    <t>Mažulis Vilius</t>
  </si>
  <si>
    <t>Miliukas Danius</t>
  </si>
  <si>
    <t>Petkevičiūtė Miglė</t>
  </si>
  <si>
    <t>Raupelis Dovydas</t>
  </si>
  <si>
    <t>Tamošiūnaitė Ema</t>
  </si>
  <si>
    <t>Terechovas Nojus</t>
  </si>
  <si>
    <t>Vaičiūnas Aironas</t>
  </si>
  <si>
    <t>Vaidakaitė Samanta</t>
  </si>
  <si>
    <t>Valavičius Augustas</t>
  </si>
  <si>
    <t>Voveris Lukas</t>
  </si>
  <si>
    <t>Bakšanskytė Rugilė</t>
  </si>
  <si>
    <t>Blažys Justinas</t>
  </si>
  <si>
    <t>Jasiulionytė Gabija</t>
  </si>
  <si>
    <t>Katinas Eimantas</t>
  </si>
  <si>
    <t>Kibelis Rokas</t>
  </si>
  <si>
    <t>Krūminaitė Sandra</t>
  </si>
  <si>
    <t>Mažulytė Karina</t>
  </si>
  <si>
    <t>Micka Augustas</t>
  </si>
  <si>
    <t>Mickevičiūtė Rusnė</t>
  </si>
  <si>
    <t>Petuškaitė Rugilė</t>
  </si>
  <si>
    <t>Radžiūnas Mantas</t>
  </si>
  <si>
    <t>Savickij Edvinas</t>
  </si>
  <si>
    <t>Sedleckaitė Justina</t>
  </si>
  <si>
    <t>Šarafutdinovaitė Patricija</t>
  </si>
  <si>
    <t>Šimonytė Justė TNKL-MU</t>
  </si>
  <si>
    <t>Tomašunaitė Akvilė</t>
  </si>
  <si>
    <t>Valašinskas Lukas</t>
  </si>
  <si>
    <t>Vercinskaitė Gabija</t>
  </si>
  <si>
    <t>Vinčaitė Paulė</t>
  </si>
  <si>
    <t>4F</t>
  </si>
  <si>
    <t>AB3</t>
  </si>
  <si>
    <t xml:space="preserve">K. Jankauskas </t>
  </si>
  <si>
    <t>4b</t>
  </si>
  <si>
    <t>2abc</t>
  </si>
  <si>
    <t>/2abc</t>
  </si>
  <si>
    <t>1d</t>
  </si>
  <si>
    <t>1cd</t>
  </si>
  <si>
    <t xml:space="preserve">1a </t>
  </si>
  <si>
    <t>1bv</t>
  </si>
  <si>
    <t>klv</t>
  </si>
  <si>
    <t>1b/1c</t>
  </si>
  <si>
    <t>1b/ic</t>
  </si>
  <si>
    <t>Matematikos k. 5</t>
  </si>
  <si>
    <t>IVa</t>
  </si>
  <si>
    <t>IV c</t>
  </si>
  <si>
    <t>IV b</t>
  </si>
  <si>
    <t>III b</t>
  </si>
  <si>
    <t>III c</t>
  </si>
  <si>
    <t xml:space="preserve">Automobilio k. </t>
  </si>
  <si>
    <t>Istorijos k. 1</t>
  </si>
  <si>
    <t>10. 50  - 11. 35</t>
  </si>
  <si>
    <t>Mokytojo 
vardas,  pavardė</t>
  </si>
  <si>
    <t>Dalykas</t>
  </si>
  <si>
    <t xml:space="preserve">Rusų k. </t>
  </si>
  <si>
    <t xml:space="preserve">Dailė </t>
  </si>
  <si>
    <t>Lietuvių k. ir literatūra</t>
  </si>
  <si>
    <t xml:space="preserve">Anglų k. </t>
  </si>
  <si>
    <t xml:space="preserve">Inform.tech. </t>
  </si>
  <si>
    <t>Pilietinis ugdymas</t>
  </si>
  <si>
    <t>Istorijos k. 3</t>
  </si>
  <si>
    <t>Ekonomika ir verslumas</t>
  </si>
  <si>
    <t>Fizinis ugdymas</t>
  </si>
  <si>
    <t>Adomavičius Ernestas</t>
  </si>
  <si>
    <t>Barovskis Laurynas</t>
  </si>
  <si>
    <t>Šeduikis Robertas</t>
  </si>
  <si>
    <t>Šimonytė Justė</t>
  </si>
  <si>
    <t>Grupių skaičius</t>
  </si>
  <si>
    <t>Valandų skaičius</t>
  </si>
  <si>
    <t>4B1</t>
  </si>
  <si>
    <t>Istorijos 3/Biologijos k.</t>
  </si>
  <si>
    <t>Biologijos k.</t>
  </si>
  <si>
    <t>4m?</t>
  </si>
  <si>
    <t xml:space="preserve">Šimonytė Justė </t>
  </si>
  <si>
    <t>Tnkl2</t>
  </si>
  <si>
    <t>TRUMPINIŲ PAAIŠKINIMAI</t>
  </si>
  <si>
    <t>Informacinės technologijos</t>
  </si>
  <si>
    <t>Bendroji kūno kultūra</t>
  </si>
  <si>
    <t>Statybos ir medžio apdirbimo  technologijos</t>
  </si>
  <si>
    <t>PAPILDOMI ŽYMĖJIMAI:</t>
  </si>
  <si>
    <t>I</t>
  </si>
  <si>
    <t>F</t>
  </si>
  <si>
    <t>Lietuvių kalba ir literatūra</t>
  </si>
  <si>
    <t>G</t>
  </si>
  <si>
    <t>Ch</t>
  </si>
  <si>
    <t>išplėstinis kursas</t>
  </si>
  <si>
    <t>I-oji užsienio k. (anglų)</t>
  </si>
  <si>
    <t>Taikomojo meno, amatų ir dizaino  technologijos</t>
  </si>
  <si>
    <t>bendrasis kursas</t>
  </si>
  <si>
    <t>II-oji užsienio k. (rusų)</t>
  </si>
  <si>
    <t>Pasirinkta sporto šaka (tinklinis)</t>
  </si>
  <si>
    <t>dalyko modulis</t>
  </si>
  <si>
    <t>2a/2c</t>
  </si>
  <si>
    <t>MU(atl)</t>
  </si>
  <si>
    <t>IT AL</t>
  </si>
  <si>
    <t>Gm</t>
  </si>
  <si>
    <t>Im</t>
  </si>
  <si>
    <t>/klv</t>
  </si>
  <si>
    <t>1d/</t>
  </si>
  <si>
    <t>/1a</t>
  </si>
  <si>
    <t xml:space="preserve">ITA </t>
  </si>
  <si>
    <t>LBm</t>
  </si>
  <si>
    <r>
      <t xml:space="preserve">klv </t>
    </r>
    <r>
      <rPr>
        <i/>
        <sz val="14"/>
        <rFont val="Times New Roman"/>
        <family val="1"/>
        <charset val="186"/>
      </rPr>
      <t>IT1</t>
    </r>
  </si>
  <si>
    <t>Geografijos k./Inform. t.k. 1</t>
  </si>
  <si>
    <t>Matematikos k.4</t>
  </si>
  <si>
    <t>klv M4</t>
  </si>
  <si>
    <t>S. Bartulienė</t>
  </si>
  <si>
    <t>PAMOKŲ TVARKARAŠTIS 
2019–2020 m.m. I pusmetis</t>
  </si>
  <si>
    <t>BA.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</si>
</sst>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-1010427]General"/>
  </numFmts>
  <fonts count="56"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sz val="8"/>
      <name val="Times New Roman"/>
      <family val="1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1"/>
      <color indexed="8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sz val="11"/>
      <color rgb="FFFF0000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name val="Arial"/>
      <family val="2"/>
      <charset val="186"/>
    </font>
    <font>
      <i/>
      <sz val="11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6"/>
      <name val="Times New Roman"/>
      <family val="1"/>
      <charset val="186"/>
    </font>
    <font>
      <sz val="12"/>
      <name val="Times New Roman"/>
      <family val="1"/>
      <charset val="186"/>
    </font>
    <font>
      <sz val="9"/>
      <color theme="1"/>
      <name val="Arial"/>
      <family val="2"/>
      <charset val="186"/>
    </font>
    <font>
      <sz val="13"/>
      <color theme="1"/>
      <name val="Arial"/>
      <family val="2"/>
      <charset val="186"/>
    </font>
    <font>
      <sz val="14"/>
      <name val="Times New Roman"/>
      <family val="1"/>
      <charset val="186"/>
    </font>
    <font>
      <b/>
      <sz val="4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sz val="30"/>
      <name val="Times New Roman"/>
      <family val="1"/>
      <charset val="186"/>
    </font>
    <font>
      <sz val="2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3"/>
      <name val="Arial"/>
      <family val="2"/>
      <charset val="186"/>
    </font>
    <font>
      <i/>
      <sz val="14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4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name val="Calibri"/>
      <family val="2"/>
      <charset val="186"/>
    </font>
    <font>
      <sz val="11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343E47"/>
      <name val="Roboto"/>
    </font>
    <font>
      <b/>
      <sz val="36"/>
      <name val="Times New Roman"/>
      <family val="1"/>
      <charset val="186"/>
    </font>
    <font>
      <b/>
      <sz val="30"/>
      <name val="Times New Roman"/>
      <family val="1"/>
      <charset val="186"/>
    </font>
    <font>
      <sz val="8"/>
      <name val="Times New Roman"/>
      <family val="1"/>
      <charset val="186"/>
    </font>
    <font>
      <sz val="14"/>
      <name val="Calibri"/>
      <family val="2"/>
      <charset val="186"/>
    </font>
    <font>
      <i/>
      <sz val="11"/>
      <name val="Calibri"/>
      <family val="2"/>
      <charset val="186"/>
    </font>
    <font>
      <sz val="12"/>
      <name val="Calibri"/>
      <family val="2"/>
      <charset val="186"/>
    </font>
    <font>
      <i/>
      <sz val="12"/>
      <name val="Times New Roman"/>
      <family val="1"/>
      <charset val="186"/>
    </font>
    <font>
      <sz val="16"/>
      <color theme="1"/>
      <name val="Arial"/>
      <family val="2"/>
      <charset val="186"/>
    </font>
    <font>
      <sz val="16"/>
      <name val="Arial"/>
      <family val="2"/>
      <charset val="186"/>
    </font>
    <font>
      <sz val="16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sz val="13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1" fillId="0" borderId="0">
      <alignment wrapText="1"/>
    </xf>
    <xf numFmtId="44" fontId="20" fillId="0" borderId="0" applyFont="0" applyFill="0" applyBorder="0" applyAlignment="0" applyProtection="0"/>
    <xf numFmtId="0" fontId="40" fillId="0" borderId="0"/>
  </cellStyleXfs>
  <cellXfs count="635">
    <xf numFmtId="0" fontId="0" fillId="0" borderId="0" xfId="0"/>
    <xf numFmtId="0" fontId="2" fillId="0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1" fontId="8" fillId="0" borderId="13" xfId="0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textRotation="90"/>
    </xf>
    <xf numFmtId="0" fontId="10" fillId="0" borderId="13" xfId="0" applyFont="1" applyBorder="1" applyAlignment="1">
      <alignment horizontal="center" readingOrder="1"/>
    </xf>
    <xf numFmtId="0" fontId="10" fillId="0" borderId="13" xfId="0" applyFont="1" applyBorder="1"/>
    <xf numFmtId="0" fontId="0" fillId="0" borderId="0" xfId="0"/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0" fontId="0" fillId="0" borderId="13" xfId="0" applyBorder="1"/>
    <xf numFmtId="0" fontId="3" fillId="0" borderId="13" xfId="0" applyFont="1" applyBorder="1" applyAlignment="1">
      <alignment horizontal="center" readingOrder="1"/>
    </xf>
    <xf numFmtId="0" fontId="3" fillId="0" borderId="13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textRotation="90"/>
    </xf>
    <xf numFmtId="0" fontId="0" fillId="0" borderId="13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0" xfId="0" applyFont="1"/>
    <xf numFmtId="0" fontId="12" fillId="0" borderId="13" xfId="0" applyFont="1" applyFill="1" applyBorder="1" applyAlignment="1">
      <alignment horizontal="center" wrapText="1"/>
    </xf>
    <xf numFmtId="164" fontId="13" fillId="2" borderId="13" xfId="0" applyNumberFormat="1" applyFont="1" applyFill="1" applyBorder="1" applyAlignment="1">
      <alignment vertical="center" wrapText="1" readingOrder="1"/>
    </xf>
    <xf numFmtId="1" fontId="0" fillId="0" borderId="13" xfId="0" applyNumberFormat="1" applyFont="1" applyFill="1" applyBorder="1" applyAlignment="1">
      <alignment horizontal="right" vertical="center"/>
    </xf>
    <xf numFmtId="1" fontId="0" fillId="0" borderId="13" xfId="0" applyNumberFormat="1" applyFont="1" applyFill="1" applyBorder="1" applyAlignment="1">
      <alignment horizontal="center" vertical="center"/>
    </xf>
    <xf numFmtId="1" fontId="14" fillId="0" borderId="13" xfId="0" applyNumberFormat="1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/>
    </xf>
    <xf numFmtId="0" fontId="0" fillId="0" borderId="13" xfId="0" applyFont="1" applyBorder="1"/>
    <xf numFmtId="164" fontId="13" fillId="2" borderId="13" xfId="0" applyNumberFormat="1" applyFont="1" applyFill="1" applyBorder="1" applyAlignment="1">
      <alignment vertical="center" readingOrder="1"/>
    </xf>
    <xf numFmtId="164" fontId="15" fillId="2" borderId="13" xfId="0" applyNumberFormat="1" applyFont="1" applyFill="1" applyBorder="1" applyAlignment="1">
      <alignment horizontal="center" vertical="center" wrapText="1" readingOrder="1"/>
    </xf>
    <xf numFmtId="164" fontId="16" fillId="2" borderId="13" xfId="0" applyNumberFormat="1" applyFont="1" applyFill="1" applyBorder="1" applyAlignment="1">
      <alignment vertical="center" wrapText="1" readingOrder="1"/>
    </xf>
    <xf numFmtId="164" fontId="13" fillId="2" borderId="13" xfId="0" applyNumberFormat="1" applyFont="1" applyFill="1" applyBorder="1" applyAlignment="1">
      <alignment horizontal="center" vertical="center" wrapText="1" readingOrder="1"/>
    </xf>
    <xf numFmtId="1" fontId="0" fillId="0" borderId="13" xfId="0" applyNumberFormat="1" applyFont="1" applyFill="1" applyBorder="1" applyAlignment="1">
      <alignment horizontal="center" vertical="center" readingOrder="1"/>
    </xf>
    <xf numFmtId="1" fontId="14" fillId="0" borderId="13" xfId="0" applyNumberFormat="1" applyFont="1" applyFill="1" applyBorder="1" applyAlignment="1">
      <alignment horizontal="center" vertical="center" readingOrder="1"/>
    </xf>
    <xf numFmtId="164" fontId="17" fillId="2" borderId="13" xfId="0" applyNumberFormat="1" applyFont="1" applyFill="1" applyBorder="1" applyAlignment="1">
      <alignment horizontal="center" vertical="center" wrapText="1" readingOrder="1"/>
    </xf>
    <xf numFmtId="1" fontId="3" fillId="0" borderId="13" xfId="0" applyNumberFormat="1" applyFont="1" applyFill="1" applyBorder="1" applyAlignment="1">
      <alignment horizontal="center" vertical="center" readingOrder="1"/>
    </xf>
    <xf numFmtId="1" fontId="18" fillId="0" borderId="13" xfId="0" applyNumberFormat="1" applyFont="1" applyFill="1" applyBorder="1" applyAlignment="1">
      <alignment horizontal="center" vertical="center" readingOrder="1"/>
    </xf>
    <xf numFmtId="0" fontId="0" fillId="0" borderId="13" xfId="0" applyFont="1" applyBorder="1" applyAlignment="1">
      <alignment horizontal="center" readingOrder="1"/>
    </xf>
    <xf numFmtId="164" fontId="12" fillId="2" borderId="13" xfId="0" applyNumberFormat="1" applyFont="1" applyFill="1" applyBorder="1" applyAlignment="1">
      <alignment horizontal="center" vertical="center" wrapText="1" readingOrder="1"/>
    </xf>
    <xf numFmtId="164" fontId="16" fillId="2" borderId="13" xfId="0" applyNumberFormat="1" applyFont="1" applyFill="1" applyBorder="1" applyAlignment="1">
      <alignment horizontal="center" vertical="center" wrapText="1" readingOrder="1"/>
    </xf>
    <xf numFmtId="0" fontId="0" fillId="0" borderId="13" xfId="0" applyFill="1" applyBorder="1" applyAlignment="1">
      <alignment horizontal="center" readingOrder="1"/>
    </xf>
    <xf numFmtId="0" fontId="0" fillId="0" borderId="13" xfId="0" applyFill="1" applyBorder="1" applyAlignment="1">
      <alignment horizontal="center" vertical="center"/>
    </xf>
    <xf numFmtId="0" fontId="0" fillId="0" borderId="0" xfId="0" applyFill="1"/>
    <xf numFmtId="0" fontId="3" fillId="3" borderId="13" xfId="0" applyFont="1" applyFill="1" applyBorder="1" applyAlignment="1">
      <alignment horizontal="center"/>
    </xf>
    <xf numFmtId="164" fontId="13" fillId="3" borderId="13" xfId="0" applyNumberFormat="1" applyFont="1" applyFill="1" applyBorder="1" applyAlignment="1">
      <alignment vertical="center" wrapText="1" readingOrder="1"/>
    </xf>
    <xf numFmtId="0" fontId="0" fillId="3" borderId="13" xfId="0" applyFont="1" applyFill="1" applyBorder="1"/>
    <xf numFmtId="0" fontId="10" fillId="3" borderId="13" xfId="0" applyFont="1" applyFill="1" applyBorder="1"/>
    <xf numFmtId="1" fontId="0" fillId="3" borderId="13" xfId="0" applyNumberFormat="1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0" xfId="0" applyFont="1" applyFill="1"/>
    <xf numFmtId="0" fontId="4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wrapText="1"/>
    </xf>
    <xf numFmtId="164" fontId="9" fillId="2" borderId="13" xfId="0" applyNumberFormat="1" applyFont="1" applyFill="1" applyBorder="1" applyAlignment="1">
      <alignment vertical="center" wrapText="1" readingOrder="1"/>
    </xf>
    <xf numFmtId="0" fontId="6" fillId="0" borderId="13" xfId="0" applyFont="1" applyFill="1" applyBorder="1" applyAlignment="1">
      <alignment horizontal="center" vertical="center"/>
    </xf>
    <xf numFmtId="1" fontId="7" fillId="0" borderId="13" xfId="0" applyNumberFormat="1" applyFont="1" applyFill="1" applyBorder="1" applyAlignment="1">
      <alignment horizontal="center" vertical="center"/>
    </xf>
    <xf numFmtId="0" fontId="19" fillId="0" borderId="39" xfId="0" applyNumberFormat="1" applyFont="1" applyFill="1" applyBorder="1" applyAlignment="1">
      <alignment horizontal="center" vertical="center"/>
    </xf>
    <xf numFmtId="0" fontId="19" fillId="0" borderId="40" xfId="0" applyNumberFormat="1" applyFont="1" applyFill="1" applyBorder="1" applyAlignment="1">
      <alignment horizontal="center" vertical="center"/>
    </xf>
    <xf numFmtId="0" fontId="19" fillId="0" borderId="41" xfId="0" applyNumberFormat="1" applyFont="1" applyFill="1" applyBorder="1" applyAlignment="1">
      <alignment horizontal="center" vertical="center"/>
    </xf>
    <xf numFmtId="0" fontId="19" fillId="0" borderId="13" xfId="0" applyNumberFormat="1" applyFont="1" applyFill="1" applyBorder="1" applyAlignment="1">
      <alignment horizontal="center" vertical="center"/>
    </xf>
    <xf numFmtId="0" fontId="19" fillId="0" borderId="20" xfId="0" applyNumberFormat="1" applyFont="1" applyFill="1" applyBorder="1" applyAlignment="1">
      <alignment horizontal="center" vertical="center"/>
    </xf>
    <xf numFmtId="0" fontId="19" fillId="0" borderId="2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right" vertical="center" textRotation="90"/>
    </xf>
    <xf numFmtId="0" fontId="0" fillId="0" borderId="14" xfId="0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right" vertical="center"/>
    </xf>
    <xf numFmtId="0" fontId="0" fillId="0" borderId="13" xfId="0" applyFont="1" applyFill="1" applyBorder="1"/>
    <xf numFmtId="1" fontId="10" fillId="0" borderId="13" xfId="0" applyNumberFormat="1" applyFont="1" applyFill="1" applyBorder="1" applyAlignment="1">
      <alignment horizontal="center" vertical="center" readingOrder="1"/>
    </xf>
    <xf numFmtId="164" fontId="0" fillId="0" borderId="14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4" fontId="13" fillId="0" borderId="13" xfId="0" applyNumberFormat="1" applyFont="1" applyFill="1" applyBorder="1" applyAlignment="1">
      <alignment vertical="center" wrapText="1" readingOrder="1"/>
    </xf>
    <xf numFmtId="0" fontId="10" fillId="0" borderId="13" xfId="0" applyFont="1" applyFill="1" applyBorder="1"/>
    <xf numFmtId="0" fontId="0" fillId="0" borderId="20" xfId="0" applyFont="1" applyFill="1" applyBorder="1"/>
    <xf numFmtId="0" fontId="0" fillId="0" borderId="21" xfId="0" applyFill="1" applyBorder="1"/>
    <xf numFmtId="0" fontId="0" fillId="0" borderId="13" xfId="0" applyFont="1" applyFill="1" applyBorder="1" applyAlignment="1">
      <alignment horizontal="center" readingOrder="1"/>
    </xf>
    <xf numFmtId="0" fontId="3" fillId="0" borderId="13" xfId="0" applyFont="1" applyFill="1" applyBorder="1" applyAlignment="1">
      <alignment horizontal="center" readingOrder="1"/>
    </xf>
    <xf numFmtId="0" fontId="10" fillId="0" borderId="13" xfId="0" applyFont="1" applyFill="1" applyBorder="1" applyAlignment="1">
      <alignment horizontal="center" readingOrder="1"/>
    </xf>
    <xf numFmtId="0" fontId="0" fillId="0" borderId="0" xfId="0" applyFont="1" applyFill="1" applyBorder="1"/>
    <xf numFmtId="0" fontId="4" fillId="0" borderId="7" xfId="0" applyFont="1" applyFill="1" applyBorder="1" applyAlignment="1">
      <alignment horizontal="right" vertical="center"/>
    </xf>
    <xf numFmtId="0" fontId="4" fillId="0" borderId="47" xfId="0" applyFont="1" applyFill="1" applyBorder="1" applyAlignment="1">
      <alignment horizontal="right" vertical="center"/>
    </xf>
    <xf numFmtId="0" fontId="19" fillId="0" borderId="27" xfId="0" applyNumberFormat="1" applyFont="1" applyFill="1" applyBorder="1" applyAlignment="1">
      <alignment horizontal="center" vertical="center"/>
    </xf>
    <xf numFmtId="0" fontId="19" fillId="0" borderId="30" xfId="0" applyNumberFormat="1" applyFont="1" applyFill="1" applyBorder="1" applyAlignment="1">
      <alignment horizontal="center" vertical="center"/>
    </xf>
    <xf numFmtId="0" fontId="19" fillId="0" borderId="34" xfId="0" applyNumberFormat="1" applyFont="1" applyFill="1" applyBorder="1" applyAlignment="1">
      <alignment horizontal="center" vertical="center"/>
    </xf>
    <xf numFmtId="0" fontId="19" fillId="0" borderId="32" xfId="0" applyNumberFormat="1" applyFont="1" applyFill="1" applyBorder="1" applyAlignment="1">
      <alignment horizontal="center" vertical="center"/>
    </xf>
    <xf numFmtId="0" fontId="19" fillId="0" borderId="48" xfId="0" applyNumberFormat="1" applyFont="1" applyFill="1" applyBorder="1" applyAlignment="1">
      <alignment horizontal="center" vertical="center"/>
    </xf>
    <xf numFmtId="0" fontId="19" fillId="0" borderId="49" xfId="0" applyNumberFormat="1" applyFont="1" applyFill="1" applyBorder="1" applyAlignment="1">
      <alignment horizontal="center" vertical="center"/>
    </xf>
    <xf numFmtId="0" fontId="0" fillId="0" borderId="13" xfId="0" applyFill="1" applyBorder="1"/>
    <xf numFmtId="0" fontId="0" fillId="0" borderId="17" xfId="0" applyFont="1" applyFill="1" applyBorder="1"/>
    <xf numFmtId="0" fontId="0" fillId="0" borderId="5" xfId="0" applyFont="1" applyFill="1" applyBorder="1"/>
    <xf numFmtId="0" fontId="0" fillId="0" borderId="18" xfId="0" applyFont="1" applyFill="1" applyBorder="1"/>
    <xf numFmtId="0" fontId="0" fillId="0" borderId="21" xfId="0" applyFont="1" applyFill="1" applyBorder="1"/>
    <xf numFmtId="0" fontId="0" fillId="0" borderId="43" xfId="0" applyFill="1" applyBorder="1"/>
    <xf numFmtId="0" fontId="0" fillId="0" borderId="44" xfId="0" applyFill="1" applyBorder="1"/>
    <xf numFmtId="0" fontId="21" fillId="0" borderId="45" xfId="0" applyFont="1" applyFill="1" applyBorder="1" applyAlignment="1">
      <alignment horizontal="right" vertical="center"/>
    </xf>
    <xf numFmtId="0" fontId="22" fillId="0" borderId="16" xfId="0" applyFont="1" applyFill="1" applyBorder="1" applyAlignment="1">
      <alignment horizontal="right" vertical="center"/>
    </xf>
    <xf numFmtId="0" fontId="21" fillId="0" borderId="20" xfId="0" applyFont="1" applyFill="1" applyBorder="1" applyAlignment="1">
      <alignment horizontal="right" vertical="center"/>
    </xf>
    <xf numFmtId="0" fontId="22" fillId="0" borderId="13" xfId="0" applyFont="1" applyFill="1" applyBorder="1" applyAlignment="1">
      <alignment horizontal="right" vertical="center"/>
    </xf>
    <xf numFmtId="0" fontId="21" fillId="0" borderId="42" xfId="0" applyFont="1" applyFill="1" applyBorder="1" applyAlignment="1">
      <alignment horizontal="right" vertical="center"/>
    </xf>
    <xf numFmtId="0" fontId="22" fillId="0" borderId="43" xfId="0" applyFont="1" applyFill="1" applyBorder="1" applyAlignment="1">
      <alignment horizontal="right" vertical="center"/>
    </xf>
    <xf numFmtId="0" fontId="21" fillId="0" borderId="17" xfId="0" applyFont="1" applyFill="1" applyBorder="1" applyAlignment="1">
      <alignment horizontal="right" vertical="center"/>
    </xf>
    <xf numFmtId="0" fontId="22" fillId="0" borderId="5" xfId="0" applyFont="1" applyFill="1" applyBorder="1" applyAlignment="1">
      <alignment horizontal="right" vertical="center"/>
    </xf>
    <xf numFmtId="44" fontId="21" fillId="0" borderId="17" xfId="2" applyFont="1" applyFill="1" applyBorder="1" applyAlignment="1">
      <alignment horizontal="right" vertical="center"/>
    </xf>
    <xf numFmtId="0" fontId="21" fillId="0" borderId="29" xfId="0" applyFont="1" applyFill="1" applyBorder="1" applyAlignment="1">
      <alignment horizontal="right" vertical="center"/>
    </xf>
    <xf numFmtId="0" fontId="22" fillId="0" borderId="27" xfId="0" applyFont="1" applyFill="1" applyBorder="1" applyAlignment="1">
      <alignment horizontal="right" vertical="center"/>
    </xf>
    <xf numFmtId="0" fontId="14" fillId="0" borderId="13" xfId="0" applyFont="1" applyFill="1" applyBorder="1"/>
    <xf numFmtId="0" fontId="0" fillId="0" borderId="0" xfId="0" applyFont="1" applyFill="1"/>
    <xf numFmtId="0" fontId="10" fillId="0" borderId="0" xfId="0" applyFont="1" applyFill="1"/>
    <xf numFmtId="164" fontId="13" fillId="0" borderId="13" xfId="0" applyNumberFormat="1" applyFont="1" applyFill="1" applyBorder="1" applyAlignment="1">
      <alignment horizontal="center" vertical="center" wrapText="1" readingOrder="1"/>
    </xf>
    <xf numFmtId="164" fontId="13" fillId="0" borderId="13" xfId="0" applyNumberFormat="1" applyFont="1" applyFill="1" applyBorder="1" applyAlignment="1">
      <alignment vertical="center" readingOrder="1"/>
    </xf>
    <xf numFmtId="164" fontId="17" fillId="0" borderId="13" xfId="0" applyNumberFormat="1" applyFont="1" applyFill="1" applyBorder="1" applyAlignment="1">
      <alignment horizontal="center" vertical="center" wrapText="1" readingOrder="1"/>
    </xf>
    <xf numFmtId="164" fontId="15" fillId="0" borderId="13" xfId="0" applyNumberFormat="1" applyFont="1" applyFill="1" applyBorder="1" applyAlignment="1">
      <alignment horizontal="center" vertical="center" wrapText="1" readingOrder="1"/>
    </xf>
    <xf numFmtId="164" fontId="12" fillId="0" borderId="13" xfId="0" applyNumberFormat="1" applyFont="1" applyFill="1" applyBorder="1" applyAlignment="1">
      <alignment horizontal="center" vertical="center" wrapText="1" readingOrder="1"/>
    </xf>
    <xf numFmtId="0" fontId="0" fillId="0" borderId="0" xfId="0" applyFill="1" applyAlignment="1">
      <alignment horizontal="right"/>
    </xf>
    <xf numFmtId="0" fontId="21" fillId="0" borderId="14" xfId="0" applyFont="1" applyFill="1" applyBorder="1" applyAlignment="1">
      <alignment horizontal="right" vertical="center"/>
    </xf>
    <xf numFmtId="0" fontId="21" fillId="0" borderId="52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right" vertical="center"/>
    </xf>
    <xf numFmtId="0" fontId="21" fillId="0" borderId="35" xfId="0" applyFont="1" applyFill="1" applyBorder="1" applyAlignment="1">
      <alignment horizontal="right" vertical="center"/>
    </xf>
    <xf numFmtId="0" fontId="21" fillId="0" borderId="28" xfId="0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horizontal="right" vertical="center" shrinkToFit="1"/>
    </xf>
    <xf numFmtId="0" fontId="22" fillId="0" borderId="52" xfId="0" applyFont="1" applyFill="1" applyBorder="1" applyAlignment="1">
      <alignment horizontal="right" vertical="center" shrinkToFi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0" fillId="0" borderId="20" xfId="0" applyFill="1" applyBorder="1"/>
    <xf numFmtId="0" fontId="0" fillId="0" borderId="42" xfId="0" applyFill="1" applyBorder="1"/>
    <xf numFmtId="1" fontId="0" fillId="0" borderId="0" xfId="0" applyNumberFormat="1" applyFont="1" applyFill="1" applyBorder="1" applyAlignment="1">
      <alignment horizontal="center" vertical="center" readingOrder="1"/>
    </xf>
    <xf numFmtId="0" fontId="0" fillId="0" borderId="0" xfId="0" applyFont="1" applyFill="1" applyBorder="1" applyAlignment="1">
      <alignment horizontal="center" readingOrder="1"/>
    </xf>
    <xf numFmtId="1" fontId="3" fillId="0" borderId="0" xfId="0" applyNumberFormat="1" applyFont="1" applyFill="1" applyBorder="1" applyAlignment="1">
      <alignment horizontal="center" vertical="center" readingOrder="1"/>
    </xf>
    <xf numFmtId="0" fontId="3" fillId="0" borderId="0" xfId="0" applyFont="1" applyFill="1" applyBorder="1" applyAlignment="1">
      <alignment horizontal="center" readingOrder="1"/>
    </xf>
    <xf numFmtId="0" fontId="0" fillId="0" borderId="34" xfId="0" applyFill="1" applyBorder="1"/>
    <xf numFmtId="0" fontId="0" fillId="0" borderId="32" xfId="0" applyFill="1" applyBorder="1"/>
    <xf numFmtId="0" fontId="0" fillId="0" borderId="49" xfId="0" applyFill="1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0" fillId="0" borderId="54" xfId="0" applyFill="1" applyBorder="1"/>
    <xf numFmtId="0" fontId="19" fillId="0" borderId="29" xfId="0" applyNumberFormat="1" applyFont="1" applyFill="1" applyBorder="1" applyAlignment="1">
      <alignment horizontal="center" vertical="center"/>
    </xf>
    <xf numFmtId="0" fontId="0" fillId="0" borderId="53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4" xfId="0" applyFill="1" applyBorder="1"/>
    <xf numFmtId="0" fontId="0" fillId="0" borderId="19" xfId="0" applyFill="1" applyBorder="1"/>
    <xf numFmtId="0" fontId="0" fillId="0" borderId="27" xfId="0" applyFill="1" applyBorder="1"/>
    <xf numFmtId="0" fontId="24" fillId="0" borderId="61" xfId="0" applyFont="1" applyFill="1" applyBorder="1" applyAlignment="1">
      <alignment horizontal="center" wrapText="1"/>
    </xf>
    <xf numFmtId="0" fontId="24" fillId="0" borderId="60" xfId="0" applyFont="1" applyFill="1" applyBorder="1" applyAlignment="1">
      <alignment horizontal="center" wrapText="1"/>
    </xf>
    <xf numFmtId="0" fontId="24" fillId="0" borderId="59" xfId="0" applyFont="1" applyFill="1" applyBorder="1" applyAlignment="1">
      <alignment horizontal="center" wrapText="1"/>
    </xf>
    <xf numFmtId="0" fontId="25" fillId="0" borderId="14" xfId="0" applyFont="1" applyFill="1" applyBorder="1" applyAlignment="1">
      <alignment horizontal="right" vertical="center"/>
    </xf>
    <xf numFmtId="0" fontId="25" fillId="0" borderId="52" xfId="0" applyFont="1" applyFill="1" applyBorder="1" applyAlignment="1">
      <alignment horizontal="right" vertical="center"/>
    </xf>
    <xf numFmtId="0" fontId="25" fillId="0" borderId="6" xfId="0" applyFont="1" applyFill="1" applyBorder="1" applyAlignment="1">
      <alignment horizontal="right" vertical="center"/>
    </xf>
    <xf numFmtId="0" fontId="25" fillId="0" borderId="35" xfId="0" applyFont="1" applyFill="1" applyBorder="1" applyAlignment="1">
      <alignment horizontal="right" vertical="center"/>
    </xf>
    <xf numFmtId="0" fontId="25" fillId="0" borderId="28" xfId="0" applyFont="1" applyFill="1" applyBorder="1" applyAlignment="1">
      <alignment horizontal="right" vertical="center"/>
    </xf>
    <xf numFmtId="0" fontId="25" fillId="0" borderId="14" xfId="0" applyFont="1" applyFill="1" applyBorder="1" applyAlignment="1">
      <alignment horizontal="right" vertical="center" shrinkToFit="1"/>
    </xf>
    <xf numFmtId="0" fontId="25" fillId="0" borderId="52" xfId="0" applyFont="1" applyFill="1" applyBorder="1" applyAlignment="1">
      <alignment horizontal="right" vertical="center" shrinkToFit="1"/>
    </xf>
    <xf numFmtId="0" fontId="2" fillId="0" borderId="1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/>
    </xf>
    <xf numFmtId="1" fontId="0" fillId="0" borderId="13" xfId="0" applyNumberFormat="1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/>
    </xf>
    <xf numFmtId="1" fontId="3" fillId="0" borderId="13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right" vertical="center" wrapText="1"/>
    </xf>
    <xf numFmtId="0" fontId="29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32" fillId="0" borderId="60" xfId="0" applyFont="1" applyFill="1" applyBorder="1" applyAlignment="1">
      <alignment horizontal="center" wrapText="1"/>
    </xf>
    <xf numFmtId="0" fontId="3" fillId="0" borderId="0" xfId="0" applyFont="1" applyFill="1"/>
    <xf numFmtId="0" fontId="25" fillId="0" borderId="50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62" xfId="0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63" xfId="0" applyFont="1" applyFill="1" applyBorder="1" applyAlignment="1">
      <alignment horizontal="center" vertical="center"/>
    </xf>
    <xf numFmtId="0" fontId="25" fillId="0" borderId="64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center" vertical="center" shrinkToFit="1"/>
    </xf>
    <xf numFmtId="0" fontId="25" fillId="0" borderId="14" xfId="0" applyFont="1" applyFill="1" applyBorder="1" applyAlignment="1">
      <alignment horizontal="center" vertical="center" shrinkToFit="1"/>
    </xf>
    <xf numFmtId="0" fontId="25" fillId="0" borderId="20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center" vertical="center" shrinkToFit="1"/>
    </xf>
    <xf numFmtId="0" fontId="25" fillId="0" borderId="21" xfId="0" applyFont="1" applyFill="1" applyBorder="1" applyAlignment="1">
      <alignment horizontal="center" vertical="center" shrinkToFit="1"/>
    </xf>
    <xf numFmtId="0" fontId="25" fillId="0" borderId="25" xfId="0" applyFont="1" applyFill="1" applyBorder="1" applyAlignment="1">
      <alignment horizontal="center" vertical="center" shrinkToFit="1"/>
    </xf>
    <xf numFmtId="0" fontId="25" fillId="0" borderId="62" xfId="0" applyFont="1" applyFill="1" applyBorder="1" applyAlignment="1">
      <alignment horizontal="center" vertical="center" shrinkToFit="1"/>
    </xf>
    <xf numFmtId="0" fontId="25" fillId="0" borderId="52" xfId="0" applyFont="1" applyFill="1" applyBorder="1" applyAlignment="1">
      <alignment horizontal="center" vertical="center" shrinkToFit="1"/>
    </xf>
    <xf numFmtId="0" fontId="25" fillId="0" borderId="42" xfId="0" applyFont="1" applyFill="1" applyBorder="1" applyAlignment="1">
      <alignment horizontal="center" vertical="center" shrinkToFit="1"/>
    </xf>
    <xf numFmtId="0" fontId="25" fillId="0" borderId="43" xfId="0" applyFont="1" applyFill="1" applyBorder="1" applyAlignment="1">
      <alignment horizontal="center" vertical="center" shrinkToFit="1"/>
    </xf>
    <xf numFmtId="0" fontId="25" fillId="0" borderId="44" xfId="0" applyFont="1" applyFill="1" applyBorder="1" applyAlignment="1">
      <alignment horizontal="center" vertical="center" shrinkToFit="1"/>
    </xf>
    <xf numFmtId="0" fontId="25" fillId="0" borderId="47" xfId="0" applyFont="1" applyFill="1" applyBorder="1" applyAlignment="1">
      <alignment horizontal="center" vertical="center" shrinkToFit="1"/>
    </xf>
    <xf numFmtId="0" fontId="21" fillId="0" borderId="0" xfId="0" applyFont="1" applyFill="1" applyBorder="1"/>
    <xf numFmtId="0" fontId="31" fillId="0" borderId="0" xfId="0" applyFont="1" applyFill="1"/>
    <xf numFmtId="0" fontId="21" fillId="0" borderId="0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/>
    </xf>
    <xf numFmtId="0" fontId="34" fillId="0" borderId="13" xfId="0" applyFont="1" applyFill="1" applyBorder="1" applyAlignment="1">
      <alignment horizontal="center"/>
    </xf>
    <xf numFmtId="0" fontId="34" fillId="0" borderId="43" xfId="0" applyFont="1" applyFill="1" applyBorder="1" applyAlignment="1">
      <alignment horizontal="center"/>
    </xf>
    <xf numFmtId="0" fontId="31" fillId="0" borderId="0" xfId="0" applyNumberFormat="1" applyFont="1" applyFill="1"/>
    <xf numFmtId="0" fontId="21" fillId="0" borderId="0" xfId="0" applyNumberFormat="1" applyFont="1" applyFill="1" applyBorder="1"/>
    <xf numFmtId="0" fontId="34" fillId="0" borderId="0" xfId="0" applyFont="1" applyFill="1"/>
    <xf numFmtId="0" fontId="31" fillId="0" borderId="0" xfId="0" applyFont="1" applyFill="1" applyAlignment="1">
      <alignment horizontal="center"/>
    </xf>
    <xf numFmtId="20" fontId="21" fillId="0" borderId="0" xfId="0" applyNumberFormat="1" applyFont="1" applyFill="1" applyBorder="1"/>
    <xf numFmtId="0" fontId="36" fillId="0" borderId="0" xfId="0" applyFont="1" applyFill="1"/>
    <xf numFmtId="0" fontId="36" fillId="0" borderId="14" xfId="0" applyFont="1" applyFill="1" applyBorder="1" applyAlignment="1">
      <alignment horizontal="center"/>
    </xf>
    <xf numFmtId="0" fontId="35" fillId="0" borderId="40" xfId="0" applyNumberFormat="1" applyFont="1" applyFill="1" applyBorder="1" applyAlignment="1">
      <alignment horizontal="center" vertical="center"/>
    </xf>
    <xf numFmtId="0" fontId="35" fillId="0" borderId="41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/>
    </xf>
    <xf numFmtId="0" fontId="36" fillId="0" borderId="0" xfId="0" applyFont="1" applyFill="1" applyAlignment="1">
      <alignment wrapTex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/>
    </xf>
    <xf numFmtId="0" fontId="31" fillId="0" borderId="20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71" xfId="0" applyFont="1" applyFill="1" applyBorder="1" applyAlignment="1">
      <alignment horizontal="center" vertical="center"/>
    </xf>
    <xf numFmtId="1" fontId="0" fillId="4" borderId="13" xfId="0" applyNumberFormat="1" applyFont="1" applyFill="1" applyBorder="1" applyAlignment="1">
      <alignment horizontal="center" vertical="center" readingOrder="1"/>
    </xf>
    <xf numFmtId="0" fontId="12" fillId="4" borderId="13" xfId="0" applyFont="1" applyFill="1" applyBorder="1" applyAlignment="1">
      <alignment horizontal="center" wrapText="1"/>
    </xf>
    <xf numFmtId="0" fontId="36" fillId="0" borderId="17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6" fillId="0" borderId="18" xfId="0" applyFont="1" applyFill="1" applyBorder="1" applyAlignment="1">
      <alignment horizontal="center" vertical="center"/>
    </xf>
    <xf numFmtId="0" fontId="36" fillId="0" borderId="20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0" fontId="36" fillId="0" borderId="32" xfId="0" applyFont="1" applyFill="1" applyBorder="1" applyAlignment="1">
      <alignment horizontal="center" vertical="center"/>
    </xf>
    <xf numFmtId="0" fontId="36" fillId="0" borderId="42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/>
    </xf>
    <xf numFmtId="0" fontId="36" fillId="0" borderId="55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6" fillId="4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0" fontId="24" fillId="0" borderId="3" xfId="0" applyFont="1" applyFill="1" applyBorder="1" applyAlignment="1">
      <alignment vertical="center" wrapText="1"/>
    </xf>
    <xf numFmtId="0" fontId="23" fillId="0" borderId="28" xfId="0" applyFont="1" applyFill="1" applyBorder="1" applyAlignment="1">
      <alignment vertical="center" textRotation="90" wrapText="1"/>
    </xf>
    <xf numFmtId="0" fontId="35" fillId="0" borderId="37" xfId="0" applyFont="1" applyFill="1" applyBorder="1" applyAlignment="1">
      <alignment vertical="center"/>
    </xf>
    <xf numFmtId="0" fontId="35" fillId="0" borderId="23" xfId="0" applyFont="1" applyFill="1" applyBorder="1" applyAlignment="1">
      <alignment vertical="center"/>
    </xf>
    <xf numFmtId="0" fontId="35" fillId="0" borderId="38" xfId="0" applyFont="1" applyFill="1" applyBorder="1" applyAlignment="1">
      <alignment vertical="center"/>
    </xf>
    <xf numFmtId="0" fontId="23" fillId="0" borderId="35" xfId="0" applyFont="1" applyFill="1" applyBorder="1" applyAlignment="1">
      <alignment vertical="center" textRotation="90" wrapText="1"/>
    </xf>
    <xf numFmtId="0" fontId="24" fillId="0" borderId="57" xfId="0" applyFont="1" applyFill="1" applyBorder="1" applyAlignment="1">
      <alignment vertical="center" wrapText="1"/>
    </xf>
    <xf numFmtId="0" fontId="35" fillId="0" borderId="22" xfId="0" applyNumberFormat="1" applyFont="1" applyFill="1" applyBorder="1" applyAlignment="1">
      <alignment horizontal="center" vertical="center"/>
    </xf>
    <xf numFmtId="0" fontId="35" fillId="0" borderId="69" xfId="0" applyNumberFormat="1" applyFont="1" applyFill="1" applyBorder="1" applyAlignment="1">
      <alignment horizontal="center" vertical="center"/>
    </xf>
    <xf numFmtId="0" fontId="35" fillId="0" borderId="24" xfId="0" applyNumberFormat="1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wrapText="1"/>
    </xf>
    <xf numFmtId="164" fontId="24" fillId="0" borderId="36" xfId="0" applyNumberFormat="1" applyFont="1" applyFill="1" applyBorder="1" applyAlignment="1">
      <alignment horizontal="left" vertical="center" wrapText="1"/>
    </xf>
    <xf numFmtId="164" fontId="24" fillId="0" borderId="25" xfId="0" applyNumberFormat="1" applyFont="1" applyFill="1" applyBorder="1" applyAlignment="1">
      <alignment horizontal="left" vertical="center" wrapText="1"/>
    </xf>
    <xf numFmtId="164" fontId="24" fillId="0" borderId="47" xfId="0" applyNumberFormat="1" applyFont="1" applyFill="1" applyBorder="1" applyAlignment="1">
      <alignment horizontal="left" vertical="center" wrapText="1"/>
    </xf>
    <xf numFmtId="0" fontId="36" fillId="0" borderId="15" xfId="0" applyFont="1" applyFill="1" applyBorder="1" applyAlignment="1">
      <alignment horizontal="center" vertical="center"/>
    </xf>
    <xf numFmtId="0" fontId="35" fillId="0" borderId="73" xfId="0" applyNumberFormat="1" applyFont="1" applyFill="1" applyBorder="1" applyAlignment="1">
      <alignment horizontal="center" vertical="center"/>
    </xf>
    <xf numFmtId="0" fontId="35" fillId="0" borderId="4" xfId="0" applyNumberFormat="1" applyFont="1" applyFill="1" applyBorder="1" applyAlignment="1">
      <alignment horizontal="center" vertical="center"/>
    </xf>
    <xf numFmtId="0" fontId="35" fillId="0" borderId="67" xfId="0" applyNumberFormat="1" applyFont="1" applyFill="1" applyBorder="1" applyAlignment="1">
      <alignment horizontal="center" vertical="center"/>
    </xf>
    <xf numFmtId="0" fontId="0" fillId="0" borderId="21" xfId="0" applyBorder="1"/>
    <xf numFmtId="0" fontId="0" fillId="0" borderId="44" xfId="0" applyBorder="1"/>
    <xf numFmtId="164" fontId="32" fillId="0" borderId="25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/>
    </xf>
    <xf numFmtId="0" fontId="24" fillId="0" borderId="46" xfId="0" applyFont="1" applyFill="1" applyBorder="1" applyAlignment="1">
      <alignment vertical="center"/>
    </xf>
    <xf numFmtId="164" fontId="24" fillId="0" borderId="25" xfId="0" applyNumberFormat="1" applyFont="1" applyFill="1" applyBorder="1" applyAlignment="1">
      <alignment horizontal="left" vertical="center"/>
    </xf>
    <xf numFmtId="164" fontId="24" fillId="0" borderId="47" xfId="0" applyNumberFormat="1" applyFont="1" applyFill="1" applyBorder="1" applyAlignment="1">
      <alignment horizontal="left" vertical="center"/>
    </xf>
    <xf numFmtId="0" fontId="36" fillId="0" borderId="66" xfId="0" applyFont="1" applyFill="1" applyBorder="1" applyAlignment="1">
      <alignment horizontal="center" vertical="center"/>
    </xf>
    <xf numFmtId="0" fontId="35" fillId="0" borderId="74" xfId="0" applyNumberFormat="1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0" fillId="0" borderId="18" xfId="0" applyBorder="1"/>
    <xf numFmtId="0" fontId="3" fillId="0" borderId="21" xfId="0" applyFont="1" applyFill="1" applyBorder="1"/>
    <xf numFmtId="0" fontId="12" fillId="4" borderId="13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35" fillId="4" borderId="23" xfId="0" applyFont="1" applyFill="1" applyBorder="1" applyAlignment="1">
      <alignment vertical="center"/>
    </xf>
    <xf numFmtId="0" fontId="35" fillId="4" borderId="32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/>
    </xf>
    <xf numFmtId="0" fontId="40" fillId="4" borderId="0" xfId="0" applyFont="1" applyFill="1" applyAlignment="1"/>
    <xf numFmtId="0" fontId="0" fillId="4" borderId="0" xfId="0" applyFont="1" applyFill="1" applyAlignment="1"/>
    <xf numFmtId="0" fontId="40" fillId="0" borderId="13" xfId="0" applyFont="1" applyFill="1" applyBorder="1" applyAlignment="1">
      <alignment horizontal="center"/>
    </xf>
    <xf numFmtId="0" fontId="40" fillId="0" borderId="13" xfId="0" applyFont="1" applyFill="1" applyBorder="1" applyAlignment="1"/>
    <xf numFmtId="0" fontId="39" fillId="0" borderId="14" xfId="0" applyFont="1" applyFill="1" applyBorder="1" applyAlignment="1">
      <alignment horizontal="left" vertical="center" readingOrder="1"/>
    </xf>
    <xf numFmtId="0" fontId="15" fillId="0" borderId="14" xfId="0" applyFont="1" applyFill="1" applyBorder="1" applyAlignment="1">
      <alignment horizontal="left" vertical="center" readingOrder="1"/>
    </xf>
    <xf numFmtId="0" fontId="39" fillId="0" borderId="14" xfId="0" applyFont="1" applyFill="1" applyBorder="1" applyAlignment="1">
      <alignment horizontal="left" vertical="center" wrapText="1" readingOrder="1"/>
    </xf>
    <xf numFmtId="0" fontId="35" fillId="4" borderId="34" xfId="0" applyNumberFormat="1" applyFont="1" applyFill="1" applyBorder="1" applyAlignment="1">
      <alignment horizontal="center" vertical="center"/>
    </xf>
    <xf numFmtId="0" fontId="36" fillId="0" borderId="29" xfId="0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horizontal="center" vertical="center"/>
    </xf>
    <xf numFmtId="0" fontId="0" fillId="0" borderId="30" xfId="0" applyBorder="1"/>
    <xf numFmtId="0" fontId="36" fillId="0" borderId="26" xfId="0" applyFont="1" applyFill="1" applyBorder="1" applyAlignment="1">
      <alignment horizontal="center" vertical="center"/>
    </xf>
    <xf numFmtId="0" fontId="36" fillId="0" borderId="30" xfId="0" applyFont="1" applyFill="1" applyBorder="1" applyAlignment="1">
      <alignment horizontal="center" vertical="center"/>
    </xf>
    <xf numFmtId="0" fontId="35" fillId="0" borderId="13" xfId="0" applyNumberFormat="1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0" fontId="36" fillId="0" borderId="18" xfId="0" applyFont="1" applyFill="1" applyBorder="1"/>
    <xf numFmtId="0" fontId="35" fillId="0" borderId="20" xfId="0" applyNumberFormat="1" applyFont="1" applyFill="1" applyBorder="1" applyAlignment="1">
      <alignment horizontal="center" vertical="center"/>
    </xf>
    <xf numFmtId="0" fontId="36" fillId="0" borderId="21" xfId="0" applyFont="1" applyFill="1" applyBorder="1"/>
    <xf numFmtId="0" fontId="0" fillId="0" borderId="20" xfId="0" applyFont="1" applyFill="1" applyBorder="1" applyAlignment="1"/>
    <xf numFmtId="0" fontId="0" fillId="0" borderId="21" xfId="0" applyFill="1" applyBorder="1" applyAlignment="1">
      <alignment horizontal="left" vertical="center"/>
    </xf>
    <xf numFmtId="0" fontId="40" fillId="0" borderId="20" xfId="0" applyFont="1" applyFill="1" applyBorder="1" applyAlignment="1"/>
    <xf numFmtId="0" fontId="36" fillId="0" borderId="21" xfId="0" applyFont="1" applyFill="1" applyBorder="1" applyAlignment="1">
      <alignment wrapText="1"/>
    </xf>
    <xf numFmtId="0" fontId="0" fillId="0" borderId="42" xfId="0" applyFont="1" applyFill="1" applyBorder="1" applyAlignment="1"/>
    <xf numFmtId="0" fontId="40" fillId="0" borderId="43" xfId="0" applyFont="1" applyFill="1" applyBorder="1" applyAlignment="1"/>
    <xf numFmtId="0" fontId="35" fillId="0" borderId="18" xfId="0" applyFont="1" applyFill="1" applyBorder="1" applyAlignment="1">
      <alignment vertical="center"/>
    </xf>
    <xf numFmtId="0" fontId="35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0" fontId="0" fillId="0" borderId="21" xfId="0" applyFont="1" applyFill="1" applyBorder="1" applyAlignment="1"/>
    <xf numFmtId="0" fontId="40" fillId="0" borderId="42" xfId="0" applyFont="1" applyFill="1" applyBorder="1" applyAlignment="1"/>
    <xf numFmtId="0" fontId="0" fillId="0" borderId="43" xfId="0" applyFont="1" applyFill="1" applyBorder="1" applyAlignment="1"/>
    <xf numFmtId="0" fontId="0" fillId="0" borderId="44" xfId="0" applyFont="1" applyFill="1" applyBorder="1" applyAlignment="1"/>
    <xf numFmtId="0" fontId="36" fillId="0" borderId="11" xfId="0" applyFont="1" applyFill="1" applyBorder="1" applyAlignment="1">
      <alignment wrapText="1"/>
    </xf>
    <xf numFmtId="0" fontId="25" fillId="0" borderId="15" xfId="0" applyFont="1" applyFill="1" applyBorder="1" applyAlignment="1">
      <alignment horizontal="center" vertical="center" shrinkToFit="1"/>
    </xf>
    <xf numFmtId="0" fontId="25" fillId="0" borderId="16" xfId="0" applyFont="1" applyFill="1" applyBorder="1" applyAlignment="1">
      <alignment horizontal="center" vertical="center"/>
    </xf>
    <xf numFmtId="0" fontId="25" fillId="0" borderId="69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76" xfId="0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right" vertical="center"/>
    </xf>
    <xf numFmtId="0" fontId="25" fillId="0" borderId="59" xfId="0" applyFont="1" applyFill="1" applyBorder="1" applyAlignment="1">
      <alignment horizontal="right" vertical="center"/>
    </xf>
    <xf numFmtId="0" fontId="25" fillId="0" borderId="9" xfId="0" applyFont="1" applyFill="1" applyBorder="1" applyAlignment="1">
      <alignment horizontal="right" vertical="center"/>
    </xf>
    <xf numFmtId="0" fontId="25" fillId="0" borderId="60" xfId="0" applyFont="1" applyFill="1" applyBorder="1" applyAlignment="1">
      <alignment horizontal="right" vertical="center" shrinkToFit="1"/>
    </xf>
    <xf numFmtId="0" fontId="25" fillId="0" borderId="75" xfId="0" applyFont="1" applyFill="1" applyBorder="1" applyAlignment="1">
      <alignment horizontal="right" vertical="center"/>
    </xf>
    <xf numFmtId="0" fontId="25" fillId="0" borderId="59" xfId="0" applyFont="1" applyFill="1" applyBorder="1" applyAlignment="1">
      <alignment horizontal="right" vertical="center" shrinkToFit="1"/>
    </xf>
    <xf numFmtId="0" fontId="25" fillId="0" borderId="61" xfId="0" applyFont="1" applyFill="1" applyBorder="1" applyAlignment="1">
      <alignment horizontal="right" vertical="center"/>
    </xf>
    <xf numFmtId="0" fontId="34" fillId="0" borderId="5" xfId="0" applyFont="1" applyFill="1" applyBorder="1" applyAlignment="1">
      <alignment horizontal="center" vertical="center"/>
    </xf>
    <xf numFmtId="0" fontId="25" fillId="0" borderId="50" xfId="0" applyFont="1" applyFill="1" applyBorder="1" applyAlignment="1">
      <alignment horizontal="right" vertical="center"/>
    </xf>
    <xf numFmtId="0" fontId="25" fillId="0" borderId="62" xfId="0" applyFont="1" applyFill="1" applyBorder="1" applyAlignment="1">
      <alignment horizontal="right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66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right" vertical="center"/>
    </xf>
    <xf numFmtId="0" fontId="25" fillId="0" borderId="64" xfId="0" applyFont="1" applyFill="1" applyBorder="1" applyAlignment="1">
      <alignment horizontal="right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0" xfId="0" applyFont="1" applyFill="1" applyBorder="1"/>
    <xf numFmtId="0" fontId="34" fillId="0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25" fillId="0" borderId="60" xfId="0" applyFont="1" applyFill="1" applyBorder="1" applyAlignment="1">
      <alignment horizontal="right" vertical="center" wrapText="1"/>
    </xf>
    <xf numFmtId="0" fontId="34" fillId="0" borderId="0" xfId="0" applyNumberFormat="1" applyFont="1" applyFill="1"/>
    <xf numFmtId="0" fontId="34" fillId="0" borderId="0" xfId="0" applyFont="1" applyFill="1" applyAlignment="1">
      <alignment wrapText="1"/>
    </xf>
    <xf numFmtId="44" fontId="25" fillId="0" borderId="9" xfId="2" applyFont="1" applyFill="1" applyBorder="1" applyAlignment="1">
      <alignment horizontal="right" vertical="center"/>
    </xf>
    <xf numFmtId="0" fontId="25" fillId="0" borderId="0" xfId="0" applyNumberFormat="1" applyFont="1" applyFill="1" applyBorder="1"/>
    <xf numFmtId="0" fontId="25" fillId="0" borderId="0" xfId="0" applyFont="1" applyFill="1" applyBorder="1" applyAlignment="1">
      <alignment vertical="center" wrapText="1"/>
    </xf>
    <xf numFmtId="20" fontId="25" fillId="0" borderId="0" xfId="0" applyNumberFormat="1" applyFont="1" applyFill="1" applyBorder="1"/>
    <xf numFmtId="0" fontId="34" fillId="0" borderId="13" xfId="0" applyFont="1" applyFill="1" applyBorder="1" applyAlignment="1">
      <alignment horizontal="center" vertical="center" wrapText="1"/>
    </xf>
    <xf numFmtId="0" fontId="34" fillId="0" borderId="43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 wrapText="1"/>
    </xf>
    <xf numFmtId="0" fontId="34" fillId="0" borderId="43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0" fontId="34" fillId="0" borderId="71" xfId="0" applyFont="1" applyFill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/>
    </xf>
    <xf numFmtId="0" fontId="34" fillId="0" borderId="29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left" vertical="center" wrapText="1" indent="4"/>
    </xf>
    <xf numFmtId="0" fontId="12" fillId="0" borderId="0" xfId="0" applyFont="1" applyFill="1" applyAlignment="1">
      <alignment vertical="center"/>
    </xf>
    <xf numFmtId="0" fontId="25" fillId="0" borderId="63" xfId="0" applyFont="1" applyFill="1" applyBorder="1" applyAlignment="1">
      <alignment horizontal="right" vertical="center"/>
    </xf>
    <xf numFmtId="0" fontId="25" fillId="0" borderId="54" xfId="0" applyFont="1" applyFill="1" applyBorder="1" applyAlignment="1">
      <alignment horizontal="right" vertical="center" shrinkToFit="1"/>
    </xf>
    <xf numFmtId="0" fontId="25" fillId="0" borderId="26" xfId="0" applyFont="1" applyFill="1" applyBorder="1" applyAlignment="1">
      <alignment horizontal="center" vertical="center" shrinkToFit="1"/>
    </xf>
    <xf numFmtId="0" fontId="25" fillId="0" borderId="27" xfId="0" applyFont="1" applyFill="1" applyBorder="1" applyAlignment="1">
      <alignment horizontal="center" vertical="center" shrinkToFit="1"/>
    </xf>
    <xf numFmtId="0" fontId="25" fillId="0" borderId="30" xfId="0" applyFont="1" applyFill="1" applyBorder="1" applyAlignment="1">
      <alignment horizontal="center" vertical="center" shrinkToFit="1"/>
    </xf>
    <xf numFmtId="0" fontId="34" fillId="0" borderId="66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44" fillId="0" borderId="88" xfId="3" applyFont="1" applyFill="1" applyBorder="1" applyAlignment="1">
      <alignment horizontal="center" vertical="center"/>
    </xf>
    <xf numFmtId="0" fontId="44" fillId="0" borderId="88" xfId="3" applyFont="1" applyFill="1" applyBorder="1" applyAlignment="1">
      <alignment horizontal="center" vertical="center" wrapText="1"/>
    </xf>
    <xf numFmtId="0" fontId="5" fillId="0" borderId="79" xfId="3" applyFont="1" applyFill="1" applyBorder="1" applyAlignment="1">
      <alignment vertical="center"/>
    </xf>
    <xf numFmtId="0" fontId="44" fillId="0" borderId="80" xfId="3" applyFont="1" applyFill="1" applyBorder="1" applyAlignment="1">
      <alignment horizontal="right" vertical="center" textRotation="90"/>
    </xf>
    <xf numFmtId="0" fontId="38" fillId="0" borderId="88" xfId="3" applyFont="1" applyFill="1" applyBorder="1" applyAlignment="1">
      <alignment horizontal="center"/>
    </xf>
    <xf numFmtId="0" fontId="38" fillId="0" borderId="80" xfId="3" applyFont="1" applyFill="1" applyBorder="1" applyAlignment="1">
      <alignment horizontal="center"/>
    </xf>
    <xf numFmtId="1" fontId="38" fillId="0" borderId="88" xfId="3" applyNumberFormat="1" applyFont="1" applyFill="1" applyBorder="1" applyAlignment="1">
      <alignment horizontal="center" vertical="center" readingOrder="1"/>
    </xf>
    <xf numFmtId="0" fontId="38" fillId="0" borderId="88" xfId="3" applyFont="1" applyFill="1" applyBorder="1" applyAlignment="1">
      <alignment horizontal="center" readingOrder="1"/>
    </xf>
    <xf numFmtId="0" fontId="38" fillId="0" borderId="79" xfId="3" applyFont="1" applyFill="1" applyBorder="1" applyAlignment="1">
      <alignment horizontal="center"/>
    </xf>
    <xf numFmtId="0" fontId="38" fillId="0" borderId="77" xfId="3" applyFont="1" applyFill="1" applyBorder="1" applyAlignment="1">
      <alignment horizontal="center"/>
    </xf>
    <xf numFmtId="0" fontId="38" fillId="0" borderId="79" xfId="3" applyFont="1" applyFill="1" applyBorder="1" applyAlignment="1">
      <alignment horizontal="center" readingOrder="1"/>
    </xf>
    <xf numFmtId="0" fontId="38" fillId="0" borderId="0" xfId="3" applyFont="1" applyFill="1" applyAlignment="1"/>
    <xf numFmtId="0" fontId="12" fillId="0" borderId="88" xfId="3" applyFont="1" applyFill="1" applyBorder="1" applyAlignment="1">
      <alignment horizontal="left" vertical="center" readingOrder="1"/>
    </xf>
    <xf numFmtId="0" fontId="38" fillId="0" borderId="88" xfId="3" applyFont="1" applyFill="1" applyBorder="1" applyAlignment="1">
      <alignment horizontal="center" vertical="center"/>
    </xf>
    <xf numFmtId="0" fontId="38" fillId="0" borderId="80" xfId="3" applyFont="1" applyFill="1" applyBorder="1" applyAlignment="1">
      <alignment horizontal="right" vertical="center"/>
    </xf>
    <xf numFmtId="0" fontId="45" fillId="0" borderId="0" xfId="3" applyFont="1" applyFill="1"/>
    <xf numFmtId="164" fontId="12" fillId="0" borderId="88" xfId="3" applyNumberFormat="1" applyFont="1" applyFill="1" applyBorder="1" applyAlignment="1">
      <alignment horizontal="center" vertical="center" wrapText="1" readingOrder="1"/>
    </xf>
    <xf numFmtId="1" fontId="38" fillId="0" borderId="88" xfId="3" applyNumberFormat="1" applyFont="1" applyFill="1" applyBorder="1" applyAlignment="1">
      <alignment horizontal="center" vertical="center"/>
    </xf>
    <xf numFmtId="1" fontId="46" fillId="0" borderId="88" xfId="3" applyNumberFormat="1" applyFont="1" applyFill="1" applyBorder="1" applyAlignment="1">
      <alignment horizontal="center" vertical="center" readingOrder="1"/>
    </xf>
    <xf numFmtId="164" fontId="38" fillId="0" borderId="80" xfId="3" applyNumberFormat="1" applyFont="1" applyFill="1" applyBorder="1" applyAlignment="1">
      <alignment horizontal="right" vertical="center"/>
    </xf>
    <xf numFmtId="0" fontId="38" fillId="0" borderId="0" xfId="3" applyFont="1" applyFill="1"/>
    <xf numFmtId="1" fontId="38" fillId="0" borderId="88" xfId="3" applyNumberFormat="1" applyFont="1" applyFill="1" applyBorder="1" applyAlignment="1">
      <alignment horizontal="right" vertical="center"/>
    </xf>
    <xf numFmtId="0" fontId="38" fillId="0" borderId="88" xfId="3" applyFont="1" applyFill="1" applyBorder="1"/>
    <xf numFmtId="0" fontId="38" fillId="0" borderId="0" xfId="3" applyFont="1" applyFill="1" applyAlignment="1">
      <alignment horizontal="center"/>
    </xf>
    <xf numFmtId="0" fontId="38" fillId="0" borderId="0" xfId="3" applyFont="1" applyFill="1" applyAlignment="1">
      <alignment horizontal="center" readingOrder="1"/>
    </xf>
    <xf numFmtId="0" fontId="12" fillId="0" borderId="88" xfId="3" applyFont="1" applyFill="1" applyBorder="1" applyAlignment="1">
      <alignment horizontal="left" vertical="center" wrapText="1" readingOrder="1"/>
    </xf>
    <xf numFmtId="0" fontId="38" fillId="0" borderId="88" xfId="3" applyFont="1" applyFill="1" applyBorder="1" applyAlignment="1">
      <alignment horizontal="left" vertical="center"/>
    </xf>
    <xf numFmtId="1" fontId="38" fillId="0" borderId="88" xfId="3" applyNumberFormat="1" applyFont="1" applyFill="1" applyBorder="1" applyAlignment="1">
      <alignment horizontal="left" vertical="center"/>
    </xf>
    <xf numFmtId="164" fontId="12" fillId="0" borderId="88" xfId="3" applyNumberFormat="1" applyFont="1" applyFill="1" applyBorder="1" applyAlignment="1">
      <alignment horizontal="left" vertical="center" wrapText="1" readingOrder="1"/>
    </xf>
    <xf numFmtId="0" fontId="38" fillId="0" borderId="88" xfId="3" applyFont="1" applyFill="1" applyBorder="1" applyAlignment="1">
      <alignment horizontal="left"/>
    </xf>
    <xf numFmtId="0" fontId="12" fillId="0" borderId="79" xfId="3" applyFont="1" applyFill="1" applyBorder="1" applyAlignment="1">
      <alignment horizontal="left" vertical="center" wrapText="1" readingOrder="1"/>
    </xf>
    <xf numFmtId="164" fontId="12" fillId="0" borderId="79" xfId="3" applyNumberFormat="1" applyFont="1" applyFill="1" applyBorder="1" applyAlignment="1">
      <alignment horizontal="center" vertical="center" wrapText="1" readingOrder="1"/>
    </xf>
    <xf numFmtId="1" fontId="38" fillId="0" borderId="79" xfId="3" applyNumberFormat="1" applyFont="1" applyFill="1" applyBorder="1" applyAlignment="1">
      <alignment horizontal="center" vertical="center" readingOrder="1"/>
    </xf>
    <xf numFmtId="0" fontId="38" fillId="0" borderId="79" xfId="3" applyFont="1" applyFill="1" applyBorder="1" applyAlignment="1">
      <alignment horizontal="left"/>
    </xf>
    <xf numFmtId="164" fontId="38" fillId="0" borderId="77" xfId="3" applyNumberFormat="1" applyFont="1" applyFill="1" applyBorder="1" applyAlignment="1">
      <alignment horizontal="right" vertical="center"/>
    </xf>
    <xf numFmtId="0" fontId="38" fillId="0" borderId="13" xfId="3" applyFont="1" applyFill="1" applyBorder="1" applyAlignment="1">
      <alignment horizontal="center"/>
    </xf>
    <xf numFmtId="0" fontId="38" fillId="0" borderId="13" xfId="3" applyFont="1" applyFill="1" applyBorder="1" applyAlignment="1"/>
    <xf numFmtId="0" fontId="47" fillId="0" borderId="0" xfId="3" applyFont="1" applyFill="1"/>
    <xf numFmtId="0" fontId="25" fillId="0" borderId="0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vertical="center" textRotation="90"/>
    </xf>
    <xf numFmtId="0" fontId="22" fillId="0" borderId="35" xfId="0" applyFont="1" applyFill="1" applyBorder="1" applyAlignment="1">
      <alignment vertical="center" textRotation="90"/>
    </xf>
    <xf numFmtId="0" fontId="22" fillId="0" borderId="14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48" fillId="0" borderId="17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63" xfId="0" applyFont="1" applyFill="1" applyBorder="1" applyAlignment="1">
      <alignment horizontal="center" vertical="center"/>
    </xf>
    <xf numFmtId="0" fontId="22" fillId="0" borderId="62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center" vertical="center" shrinkToFit="1"/>
    </xf>
    <xf numFmtId="0" fontId="22" fillId="0" borderId="20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 shrinkToFit="1"/>
    </xf>
    <xf numFmtId="0" fontId="22" fillId="0" borderId="21" xfId="0" applyFont="1" applyFill="1" applyBorder="1" applyAlignment="1">
      <alignment horizontal="center" vertical="center" shrinkToFit="1"/>
    </xf>
    <xf numFmtId="0" fontId="22" fillId="0" borderId="42" xfId="0" applyFont="1" applyFill="1" applyBorder="1" applyAlignment="1">
      <alignment horizontal="center" vertical="center" shrinkToFit="1"/>
    </xf>
    <xf numFmtId="0" fontId="22" fillId="0" borderId="43" xfId="0" applyFont="1" applyFill="1" applyBorder="1" applyAlignment="1">
      <alignment horizontal="center" vertical="center" shrinkToFit="1"/>
    </xf>
    <xf numFmtId="0" fontId="22" fillId="0" borderId="44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22" fillId="0" borderId="71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 wrapText="1"/>
    </xf>
    <xf numFmtId="0" fontId="21" fillId="0" borderId="3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57" xfId="0" applyFont="1" applyFill="1" applyBorder="1" applyAlignment="1">
      <alignment vertical="center"/>
    </xf>
    <xf numFmtId="0" fontId="21" fillId="0" borderId="46" xfId="0" applyFont="1" applyFill="1" applyBorder="1" applyAlignment="1">
      <alignment vertical="center"/>
    </xf>
    <xf numFmtId="0" fontId="21" fillId="0" borderId="61" xfId="0" applyFont="1" applyFill="1" applyBorder="1" applyAlignment="1">
      <alignment horizontal="center" vertical="center"/>
    </xf>
    <xf numFmtId="164" fontId="21" fillId="0" borderId="36" xfId="0" applyNumberFormat="1" applyFont="1" applyFill="1" applyBorder="1" applyAlignment="1">
      <alignment horizontal="left" vertical="center"/>
    </xf>
    <xf numFmtId="0" fontId="21" fillId="0" borderId="60" xfId="0" applyFont="1" applyFill="1" applyBorder="1" applyAlignment="1">
      <alignment horizontal="center" vertical="center"/>
    </xf>
    <xf numFmtId="164" fontId="21" fillId="0" borderId="25" xfId="0" applyNumberFormat="1" applyFont="1" applyFill="1" applyBorder="1" applyAlignment="1">
      <alignment horizontal="left" vertical="center"/>
    </xf>
    <xf numFmtId="0" fontId="21" fillId="0" borderId="59" xfId="0" applyFont="1" applyFill="1" applyBorder="1" applyAlignment="1">
      <alignment horizontal="center" vertical="center"/>
    </xf>
    <xf numFmtId="164" fontId="21" fillId="0" borderId="47" xfId="0" applyNumberFormat="1" applyFont="1" applyFill="1" applyBorder="1" applyAlignment="1">
      <alignment horizontal="left" vertical="center"/>
    </xf>
    <xf numFmtId="0" fontId="21" fillId="0" borderId="60" xfId="0" applyFont="1" applyFill="1" applyBorder="1" applyAlignment="1">
      <alignment horizontal="left" vertical="center"/>
    </xf>
    <xf numFmtId="0" fontId="21" fillId="0" borderId="75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vertical="center"/>
    </xf>
    <xf numFmtId="0" fontId="21" fillId="0" borderId="58" xfId="0" applyFont="1" applyFill="1" applyBorder="1" applyAlignment="1">
      <alignment vertical="center"/>
    </xf>
    <xf numFmtId="0" fontId="21" fillId="0" borderId="55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left" vertical="center"/>
    </xf>
    <xf numFmtId="0" fontId="21" fillId="0" borderId="61" xfId="0" applyFont="1" applyFill="1" applyBorder="1" applyAlignment="1">
      <alignment horizontal="left" vertical="center"/>
    </xf>
    <xf numFmtId="0" fontId="49" fillId="0" borderId="0" xfId="0" applyFont="1" applyFill="1" applyAlignment="1">
      <alignment wrapText="1"/>
    </xf>
    <xf numFmtId="0" fontId="21" fillId="0" borderId="14" xfId="0" applyFont="1" applyFill="1" applyBorder="1" applyAlignment="1">
      <alignment horizontal="center" vertical="center"/>
    </xf>
    <xf numFmtId="0" fontId="50" fillId="0" borderId="0" xfId="0" applyFont="1" applyFill="1" applyAlignment="1">
      <alignment vertical="center"/>
    </xf>
    <xf numFmtId="0" fontId="51" fillId="0" borderId="0" xfId="0" applyFont="1" applyFill="1"/>
    <xf numFmtId="0" fontId="21" fillId="0" borderId="29" xfId="0" applyNumberFormat="1" applyFont="1" applyFill="1" applyBorder="1" applyAlignment="1">
      <alignment horizontal="center" vertical="center"/>
    </xf>
    <xf numFmtId="0" fontId="21" fillId="0" borderId="27" xfId="0" applyNumberFormat="1" applyFont="1" applyFill="1" applyBorder="1" applyAlignment="1">
      <alignment horizontal="center" vertical="center"/>
    </xf>
    <xf numFmtId="0" fontId="21" fillId="0" borderId="20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3" xfId="0" applyNumberFormat="1" applyFont="1" applyFill="1" applyBorder="1" applyAlignment="1">
      <alignment horizontal="center" vertical="center"/>
    </xf>
    <xf numFmtId="0" fontId="53" fillId="0" borderId="0" xfId="0" applyFont="1" applyFill="1" applyAlignment="1"/>
    <xf numFmtId="0" fontId="53" fillId="0" borderId="0" xfId="0" applyFont="1" applyFill="1" applyAlignment="1">
      <alignment horizontal="left"/>
    </xf>
    <xf numFmtId="0" fontId="36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5" fillId="0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46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 textRotation="90"/>
    </xf>
    <xf numFmtId="0" fontId="19" fillId="0" borderId="5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29" fillId="0" borderId="65" xfId="0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0" fontId="29" fillId="0" borderId="73" xfId="0" applyFont="1" applyFill="1" applyBorder="1" applyAlignment="1">
      <alignment horizontal="center" vertical="center" wrapText="1"/>
    </xf>
    <xf numFmtId="0" fontId="29" fillId="0" borderId="7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43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68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46" xfId="0" applyFont="1" applyFill="1" applyBorder="1" applyAlignment="1">
      <alignment horizontal="center" vertical="center"/>
    </xf>
    <xf numFmtId="0" fontId="28" fillId="0" borderId="70" xfId="0" applyFont="1" applyFill="1" applyBorder="1" applyAlignment="1">
      <alignment horizontal="center" vertical="center"/>
    </xf>
    <xf numFmtId="0" fontId="28" fillId="0" borderId="5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43" fillId="0" borderId="50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43" fillId="0" borderId="51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0" fontId="43" fillId="0" borderId="68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43" fillId="0" borderId="46" xfId="0" applyFont="1" applyFill="1" applyBorder="1" applyAlignment="1">
      <alignment horizontal="center" vertical="center"/>
    </xf>
    <xf numFmtId="0" fontId="43" fillId="0" borderId="70" xfId="0" applyFont="1" applyFill="1" applyBorder="1" applyAlignment="1">
      <alignment horizontal="center" vertical="center"/>
    </xf>
    <xf numFmtId="0" fontId="43" fillId="0" borderId="58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left" vertical="center" wrapText="1"/>
    </xf>
    <xf numFmtId="0" fontId="31" fillId="0" borderId="13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 wrapText="1"/>
    </xf>
    <xf numFmtId="0" fontId="31" fillId="0" borderId="28" xfId="0" applyFont="1" applyFill="1" applyBorder="1" applyAlignment="1">
      <alignment horizontal="left" vertical="center" wrapText="1"/>
    </xf>
    <xf numFmtId="0" fontId="31" fillId="0" borderId="31" xfId="0" applyFont="1" applyFill="1" applyBorder="1" applyAlignment="1">
      <alignment horizontal="left" vertical="center" wrapText="1"/>
    </xf>
    <xf numFmtId="0" fontId="31" fillId="0" borderId="26" xfId="0" applyFont="1" applyFill="1" applyBorder="1" applyAlignment="1">
      <alignment horizontal="left" vertical="center" wrapText="1"/>
    </xf>
    <xf numFmtId="0" fontId="31" fillId="0" borderId="35" xfId="0" applyFont="1" applyFill="1" applyBorder="1" applyAlignment="1">
      <alignment horizontal="left" vertical="center" wrapText="1"/>
    </xf>
    <xf numFmtId="0" fontId="31" fillId="0" borderId="36" xfId="0" applyFont="1" applyFill="1" applyBorder="1" applyAlignment="1">
      <alignment horizontal="left" vertical="center" wrapText="1"/>
    </xf>
    <xf numFmtId="0" fontId="31" fillId="0" borderId="66" xfId="0" applyFont="1" applyFill="1" applyBorder="1" applyAlignment="1">
      <alignment horizontal="left" vertical="center" wrapText="1"/>
    </xf>
    <xf numFmtId="0" fontId="0" fillId="0" borderId="27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31" fillId="0" borderId="14" xfId="0" applyFont="1" applyFill="1" applyBorder="1" applyAlignment="1">
      <alignment horizontal="left" vertical="center"/>
    </xf>
    <xf numFmtId="0" fontId="31" fillId="0" borderId="25" xfId="0" applyFont="1" applyFill="1" applyBorder="1" applyAlignment="1">
      <alignment horizontal="left" vertical="center"/>
    </xf>
    <xf numFmtId="0" fontId="31" fillId="0" borderId="15" xfId="0" applyFont="1" applyFill="1" applyBorder="1" applyAlignment="1">
      <alignment horizontal="left" vertical="center"/>
    </xf>
    <xf numFmtId="0" fontId="54" fillId="0" borderId="37" xfId="0" applyFont="1" applyFill="1" applyBorder="1" applyAlignment="1">
      <alignment horizontal="center" vertical="center"/>
    </xf>
    <xf numFmtId="0" fontId="54" fillId="0" borderId="23" xfId="0" applyFont="1" applyFill="1" applyBorder="1" applyAlignment="1">
      <alignment horizontal="center" vertical="center"/>
    </xf>
    <xf numFmtId="0" fontId="54" fillId="0" borderId="3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0" fontId="52" fillId="0" borderId="37" xfId="0" applyFont="1" applyFill="1" applyBorder="1" applyAlignment="1">
      <alignment horizontal="center" vertical="center"/>
    </xf>
    <xf numFmtId="0" fontId="52" fillId="0" borderId="23" xfId="0" applyFont="1" applyFill="1" applyBorder="1" applyAlignment="1">
      <alignment horizontal="center" vertical="center"/>
    </xf>
    <xf numFmtId="0" fontId="52" fillId="0" borderId="38" xfId="0" applyFont="1" applyFill="1" applyBorder="1" applyAlignment="1">
      <alignment horizontal="center" vertical="center"/>
    </xf>
    <xf numFmtId="0" fontId="38" fillId="0" borderId="13" xfId="3" applyFont="1" applyFill="1" applyBorder="1" applyAlignment="1">
      <alignment horizontal="center"/>
    </xf>
    <xf numFmtId="0" fontId="44" fillId="0" borderId="79" xfId="3" applyFont="1" applyFill="1" applyBorder="1" applyAlignment="1">
      <alignment horizontal="center" vertical="center" textRotation="90" wrapText="1"/>
    </xf>
    <xf numFmtId="0" fontId="38" fillId="0" borderId="89" xfId="3" applyFont="1" applyFill="1" applyBorder="1"/>
    <xf numFmtId="0" fontId="44" fillId="0" borderId="77" xfId="3" applyFont="1" applyFill="1" applyBorder="1" applyAlignment="1">
      <alignment horizontal="center" vertical="center" wrapText="1"/>
    </xf>
    <xf numFmtId="0" fontId="38" fillId="0" borderId="78" xfId="3" applyFont="1" applyFill="1" applyBorder="1"/>
    <xf numFmtId="0" fontId="38" fillId="0" borderId="86" xfId="3" applyFont="1" applyFill="1" applyBorder="1"/>
    <xf numFmtId="0" fontId="38" fillId="0" borderId="87" xfId="3" applyFont="1" applyFill="1" applyBorder="1"/>
    <xf numFmtId="0" fontId="44" fillId="0" borderId="80" xfId="3" applyFont="1" applyFill="1" applyBorder="1" applyAlignment="1">
      <alignment horizontal="center" vertical="center" wrapText="1"/>
    </xf>
    <xf numFmtId="0" fontId="38" fillId="0" borderId="81" xfId="3" applyFont="1" applyFill="1" applyBorder="1"/>
    <xf numFmtId="0" fontId="44" fillId="0" borderId="80" xfId="3" applyFont="1" applyFill="1" applyBorder="1" applyAlignment="1">
      <alignment horizontal="center" vertical="center"/>
    </xf>
    <xf numFmtId="0" fontId="38" fillId="0" borderId="85" xfId="3" applyFont="1" applyFill="1" applyBorder="1"/>
    <xf numFmtId="0" fontId="38" fillId="0" borderId="82" xfId="3" applyFont="1" applyFill="1" applyBorder="1"/>
    <xf numFmtId="0" fontId="5" fillId="0" borderId="77" xfId="3" applyFont="1" applyFill="1" applyBorder="1" applyAlignment="1">
      <alignment horizontal="center" vertical="center" textRotation="90" wrapText="1"/>
    </xf>
    <xf numFmtId="0" fontId="38" fillId="0" borderId="83" xfId="3" applyFont="1" applyFill="1" applyBorder="1"/>
    <xf numFmtId="0" fontId="38" fillId="0" borderId="84" xfId="3" applyFont="1" applyFill="1" applyBorder="1"/>
    <xf numFmtId="0" fontId="5" fillId="0" borderId="79" xfId="3" applyFont="1" applyFill="1" applyBorder="1" applyAlignment="1">
      <alignment horizontal="center" vertical="center"/>
    </xf>
    <xf numFmtId="0" fontId="22" fillId="0" borderId="79" xfId="3" applyFont="1" applyFill="1" applyBorder="1" applyAlignment="1">
      <alignment horizontal="right" vertical="center" textRotation="90"/>
    </xf>
    <xf numFmtId="0" fontId="2" fillId="0" borderId="13" xfId="0" applyFont="1" applyFill="1" applyBorder="1" applyAlignment="1">
      <alignment horizontal="left" vertical="center" textRotation="90" wrapText="1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textRotation="90"/>
    </xf>
    <xf numFmtId="0" fontId="0" fillId="0" borderId="13" xfId="0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textRotation="90"/>
    </xf>
    <xf numFmtId="0" fontId="2" fillId="0" borderId="19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 textRotation="90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16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21" xfId="0" applyFont="1" applyFill="1" applyBorder="1" applyAlignment="1">
      <alignment horizontal="center" vertical="center" textRotation="90" wrapText="1"/>
    </xf>
    <xf numFmtId="0" fontId="0" fillId="0" borderId="1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textRotation="90" wrapText="1"/>
    </xf>
  </cellXfs>
  <cellStyles count="4">
    <cellStyle name="Įprastas" xfId="0" builtinId="0"/>
    <cellStyle name="Įprastas 2" xfId="1"/>
    <cellStyle name="Įprastas 3" xfId="3"/>
    <cellStyle name="Valiuta" xfId="2" builtin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24E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27214</xdr:colOff>
      <xdr:row>29</xdr:row>
      <xdr:rowOff>364368</xdr:rowOff>
    </xdr:from>
    <xdr:to>
      <xdr:col>45</xdr:col>
      <xdr:colOff>1731508</xdr:colOff>
      <xdr:row>36</xdr:row>
      <xdr:rowOff>234346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164314" y="12013443"/>
          <a:ext cx="4342719" cy="2470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lt-LT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SUDARĖ</a:t>
          </a:r>
          <a:endParaRPr lang="lt-LT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direktoriaus pavaduotoja ugdymui</a:t>
          </a:r>
        </a:p>
        <a:p>
          <a:pPr algn="l" rtl="0">
            <a:defRPr sz="1000"/>
          </a:pP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Lina Janickaitė</a:t>
          </a:r>
        </a:p>
        <a:p>
          <a:pPr algn="l" rtl="0">
            <a:defRPr sz="1000"/>
          </a:pPr>
          <a:endParaRPr lang="lt-LT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2018–09–</a:t>
          </a:r>
          <a:endParaRPr lang="lt-LT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49479</xdr:colOff>
      <xdr:row>22</xdr:row>
      <xdr:rowOff>202045</xdr:rowOff>
    </xdr:from>
    <xdr:to>
      <xdr:col>47</xdr:col>
      <xdr:colOff>193019</xdr:colOff>
      <xdr:row>29</xdr:row>
      <xdr:rowOff>281652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2116979" y="9092045"/>
          <a:ext cx="4559676" cy="2677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lt-LT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TVIRTINU</a:t>
          </a:r>
          <a:endParaRPr lang="lt-LT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Gimnazijos direktorė</a:t>
          </a:r>
        </a:p>
        <a:p>
          <a:pPr algn="l" rtl="0">
            <a:defRPr sz="1000"/>
          </a:pPr>
          <a:endParaRPr lang="lt-LT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Audronė Buzienė</a:t>
          </a:r>
        </a:p>
        <a:p>
          <a:pPr algn="l" rtl="0">
            <a:defRPr sz="1000"/>
          </a:pPr>
          <a:endParaRPr lang="lt-LT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2019–09–</a:t>
          </a:r>
          <a:endParaRPr lang="lt-LT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lt-LT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44</xdr:col>
      <xdr:colOff>86590</xdr:colOff>
      <xdr:row>29</xdr:row>
      <xdr:rowOff>26896</xdr:rowOff>
    </xdr:from>
    <xdr:to>
      <xdr:col>47</xdr:col>
      <xdr:colOff>26022</xdr:colOff>
      <xdr:row>35</xdr:row>
      <xdr:rowOff>290943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154090" y="11514623"/>
          <a:ext cx="4355568" cy="2515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lt-LT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SUDARĖ</a:t>
          </a:r>
          <a:endParaRPr lang="lt-LT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direktoriaus pavaduotoja ugdymui</a:t>
          </a:r>
        </a:p>
        <a:p>
          <a:pPr algn="l" rtl="0">
            <a:defRPr sz="1000"/>
          </a:pPr>
          <a:endParaRPr lang="lt-LT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Lina Janickaitė</a:t>
          </a:r>
        </a:p>
        <a:p>
          <a:pPr algn="l" rtl="0">
            <a:defRPr sz="1000"/>
          </a:pPr>
          <a:endParaRPr lang="lt-LT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2019–09–</a:t>
          </a:r>
          <a:endParaRPr lang="lt-LT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228"/>
  <sheetViews>
    <sheetView topLeftCell="A50" zoomScale="59" zoomScaleNormal="44" workbookViewId="0">
      <selection sqref="A1:AZ84"/>
    </sheetView>
  </sheetViews>
  <sheetFormatPr defaultRowHeight="15"/>
  <cols>
    <col min="1" max="1" width="5" style="49" customWidth="1"/>
    <col min="2" max="2" width="6.5703125" style="49" customWidth="1"/>
    <col min="3" max="3" width="27.140625" style="49" customWidth="1"/>
    <col min="4" max="8" width="6" style="49" customWidth="1"/>
    <col min="9" max="9" width="7" style="49" customWidth="1"/>
    <col min="10" max="32" width="6" style="49" customWidth="1"/>
    <col min="33" max="33" width="6.7109375" style="49" customWidth="1"/>
    <col min="34" max="34" width="3.85546875" style="49" hidden="1" customWidth="1"/>
    <col min="35" max="35" width="3.5703125" style="49" hidden="1" customWidth="1"/>
    <col min="36" max="36" width="6.28515625" style="49" customWidth="1"/>
    <col min="37" max="37" width="3.28515625" style="49" hidden="1" customWidth="1"/>
    <col min="38" max="38" width="3.85546875" style="49" hidden="1" customWidth="1"/>
    <col min="39" max="45" width="6" style="49" customWidth="1"/>
    <col min="46" max="49" width="6" style="49" hidden="1" customWidth="1"/>
    <col min="50" max="50" width="4.85546875" style="49" customWidth="1"/>
    <col min="51" max="51" width="9" style="49" customWidth="1"/>
    <col min="52" max="52" width="6" style="118" customWidth="1"/>
    <col min="53" max="94" width="6.28515625" style="49" customWidth="1"/>
    <col min="95" max="16384" width="9.140625" style="49"/>
  </cols>
  <sheetData>
    <row r="1" spans="1:98" ht="23.25" customHeight="1">
      <c r="A1" s="494" t="s">
        <v>0</v>
      </c>
      <c r="B1" s="494"/>
      <c r="C1" s="495" t="s">
        <v>38</v>
      </c>
      <c r="D1" s="492" t="s">
        <v>1</v>
      </c>
      <c r="E1" s="492"/>
      <c r="F1" s="492" t="s">
        <v>2</v>
      </c>
      <c r="G1" s="492"/>
      <c r="H1" s="492" t="s">
        <v>3</v>
      </c>
      <c r="I1" s="492"/>
      <c r="J1" s="492" t="s">
        <v>4</v>
      </c>
      <c r="K1" s="492"/>
      <c r="L1" s="492" t="s">
        <v>5</v>
      </c>
      <c r="M1" s="492"/>
      <c r="N1" s="492"/>
      <c r="O1" s="492"/>
      <c r="P1" s="492"/>
      <c r="Q1" s="493" t="s">
        <v>6</v>
      </c>
      <c r="R1" s="493"/>
      <c r="S1" s="493"/>
      <c r="T1" s="493"/>
      <c r="U1" s="493"/>
      <c r="V1" s="492" t="s">
        <v>69</v>
      </c>
      <c r="W1" s="492"/>
      <c r="X1" s="492"/>
      <c r="Y1" s="492"/>
      <c r="Z1" s="492"/>
      <c r="AA1" s="492"/>
      <c r="AB1" s="492" t="s">
        <v>70</v>
      </c>
      <c r="AC1" s="492"/>
      <c r="AD1" s="492"/>
      <c r="AE1" s="492"/>
      <c r="AF1" s="492"/>
      <c r="AG1" s="491" t="s">
        <v>73</v>
      </c>
      <c r="AH1" s="491" t="s">
        <v>143</v>
      </c>
      <c r="AI1" s="491" t="s">
        <v>40</v>
      </c>
      <c r="AJ1" s="491" t="s">
        <v>71</v>
      </c>
      <c r="AK1" s="491" t="s">
        <v>143</v>
      </c>
      <c r="AL1" s="491" t="s">
        <v>40</v>
      </c>
      <c r="AM1" s="491" t="s">
        <v>72</v>
      </c>
      <c r="AN1" s="493" t="s">
        <v>7</v>
      </c>
      <c r="AO1" s="493"/>
      <c r="AP1" s="493"/>
      <c r="AQ1" s="493"/>
      <c r="AR1" s="493"/>
      <c r="AS1" s="491" t="s">
        <v>8</v>
      </c>
      <c r="AT1" s="492" t="s">
        <v>9</v>
      </c>
      <c r="AU1" s="492"/>
      <c r="AV1" s="492"/>
      <c r="AW1" s="492"/>
      <c r="AX1" s="492"/>
      <c r="AY1" s="492"/>
      <c r="AZ1" s="498" t="s">
        <v>10</v>
      </c>
      <c r="BE1" s="49" t="s">
        <v>307</v>
      </c>
      <c r="BF1" s="49" t="s">
        <v>177</v>
      </c>
      <c r="BG1" s="49" t="s">
        <v>177</v>
      </c>
      <c r="BL1" s="49" t="s">
        <v>317</v>
      </c>
      <c r="BQ1" s="49" t="s">
        <v>177</v>
      </c>
      <c r="BZ1" s="49" t="s">
        <v>309</v>
      </c>
      <c r="CB1" s="49" t="s">
        <v>160</v>
      </c>
      <c r="CI1" s="49" t="s">
        <v>160</v>
      </c>
      <c r="CJ1" s="49" t="s">
        <v>209</v>
      </c>
    </row>
    <row r="2" spans="1:98" ht="22.5" customHeight="1">
      <c r="A2" s="494"/>
      <c r="B2" s="494"/>
      <c r="C2" s="495"/>
      <c r="D2" s="492"/>
      <c r="E2" s="492"/>
      <c r="F2" s="492"/>
      <c r="G2" s="492"/>
      <c r="H2" s="492" t="s">
        <v>11</v>
      </c>
      <c r="I2" s="492"/>
      <c r="J2" s="492" t="s">
        <v>12</v>
      </c>
      <c r="K2" s="492"/>
      <c r="L2" s="492" t="s">
        <v>13</v>
      </c>
      <c r="M2" s="492"/>
      <c r="N2" s="492" t="s">
        <v>14</v>
      </c>
      <c r="O2" s="492"/>
      <c r="P2" s="491" t="s">
        <v>39</v>
      </c>
      <c r="Q2" s="492" t="s">
        <v>15</v>
      </c>
      <c r="R2" s="492"/>
      <c r="S2" s="492" t="s">
        <v>16</v>
      </c>
      <c r="T2" s="492"/>
      <c r="U2" s="492"/>
      <c r="V2" s="492" t="s">
        <v>17</v>
      </c>
      <c r="W2" s="492"/>
      <c r="X2" s="493" t="s">
        <v>18</v>
      </c>
      <c r="Y2" s="493"/>
      <c r="Z2" s="493" t="s">
        <v>19</v>
      </c>
      <c r="AA2" s="493"/>
      <c r="AB2" s="493" t="s">
        <v>20</v>
      </c>
      <c r="AC2" s="493"/>
      <c r="AD2" s="493" t="s">
        <v>21</v>
      </c>
      <c r="AE2" s="493"/>
      <c r="AF2" s="127" t="s">
        <v>22</v>
      </c>
      <c r="AG2" s="491"/>
      <c r="AH2" s="491"/>
      <c r="AI2" s="491"/>
      <c r="AJ2" s="491"/>
      <c r="AK2" s="491"/>
      <c r="AL2" s="491"/>
      <c r="AM2" s="491"/>
      <c r="AN2" s="126" t="s">
        <v>23</v>
      </c>
      <c r="AO2" s="492" t="s">
        <v>24</v>
      </c>
      <c r="AP2" s="492"/>
      <c r="AQ2" s="492" t="s">
        <v>25</v>
      </c>
      <c r="AR2" s="492"/>
      <c r="AS2" s="491"/>
      <c r="AT2" s="491" t="s">
        <v>26</v>
      </c>
      <c r="AU2" s="491" t="s">
        <v>15</v>
      </c>
      <c r="AV2" s="491" t="s">
        <v>18</v>
      </c>
      <c r="AW2" s="491" t="s">
        <v>13</v>
      </c>
      <c r="AX2" s="491" t="s">
        <v>14</v>
      </c>
      <c r="AY2" s="491" t="s">
        <v>19</v>
      </c>
      <c r="AZ2" s="498"/>
      <c r="BC2" s="49" t="s">
        <v>419</v>
      </c>
      <c r="BD2" s="49" t="s">
        <v>419</v>
      </c>
      <c r="BF2" s="49" t="s">
        <v>419</v>
      </c>
      <c r="BG2" s="49" t="s">
        <v>419</v>
      </c>
      <c r="BO2" s="49" t="s">
        <v>420</v>
      </c>
      <c r="BQ2" s="49" t="s">
        <v>419</v>
      </c>
      <c r="BY2" s="49" t="s">
        <v>419</v>
      </c>
      <c r="BZ2" s="49" t="s">
        <v>419</v>
      </c>
      <c r="CA2" s="49" t="s">
        <v>419</v>
      </c>
      <c r="CB2" s="49" t="s">
        <v>417</v>
      </c>
      <c r="CD2" s="49" t="s">
        <v>420</v>
      </c>
      <c r="CG2" s="49" t="s">
        <v>420</v>
      </c>
      <c r="CL2" s="49" t="s">
        <v>420</v>
      </c>
      <c r="CM2" s="49" t="s">
        <v>420</v>
      </c>
    </row>
    <row r="3" spans="1:98" ht="24.75" customHeight="1" thickBot="1">
      <c r="A3" s="494"/>
      <c r="B3" s="494"/>
      <c r="C3" s="495"/>
      <c r="D3" s="127" t="s">
        <v>27</v>
      </c>
      <c r="E3" s="127" t="s">
        <v>28</v>
      </c>
      <c r="F3" s="127" t="s">
        <v>29</v>
      </c>
      <c r="G3" s="127" t="s">
        <v>30</v>
      </c>
      <c r="H3" s="127" t="s">
        <v>31</v>
      </c>
      <c r="I3" s="127" t="s">
        <v>32</v>
      </c>
      <c r="J3" s="127" t="s">
        <v>31</v>
      </c>
      <c r="K3" s="127" t="s">
        <v>32</v>
      </c>
      <c r="L3" s="127" t="s">
        <v>32</v>
      </c>
      <c r="M3" s="127" t="s">
        <v>33</v>
      </c>
      <c r="N3" s="127" t="s">
        <v>32</v>
      </c>
      <c r="O3" s="127" t="s">
        <v>33</v>
      </c>
      <c r="P3" s="491"/>
      <c r="Q3" s="127" t="s">
        <v>34</v>
      </c>
      <c r="R3" s="127" t="s">
        <v>30</v>
      </c>
      <c r="S3" s="127" t="s">
        <v>31</v>
      </c>
      <c r="T3" s="127" t="s">
        <v>35</v>
      </c>
      <c r="U3" s="127" t="s">
        <v>36</v>
      </c>
      <c r="V3" s="127" t="s">
        <v>32</v>
      </c>
      <c r="W3" s="126" t="s">
        <v>33</v>
      </c>
      <c r="X3" s="127" t="s">
        <v>32</v>
      </c>
      <c r="Y3" s="126" t="s">
        <v>33</v>
      </c>
      <c r="Z3" s="127" t="s">
        <v>32</v>
      </c>
      <c r="AA3" s="127" t="s">
        <v>33</v>
      </c>
      <c r="AB3" s="127" t="s">
        <v>32</v>
      </c>
      <c r="AC3" s="127" t="s">
        <v>33</v>
      </c>
      <c r="AD3" s="127" t="s">
        <v>32</v>
      </c>
      <c r="AE3" s="127" t="s">
        <v>33</v>
      </c>
      <c r="AF3" s="127" t="s">
        <v>32</v>
      </c>
      <c r="AG3" s="491"/>
      <c r="AH3" s="491"/>
      <c r="AI3" s="491"/>
      <c r="AJ3" s="491"/>
      <c r="AK3" s="491"/>
      <c r="AL3" s="491"/>
      <c r="AM3" s="491"/>
      <c r="AN3" s="126" t="s">
        <v>32</v>
      </c>
      <c r="AO3" s="126" t="s">
        <v>32</v>
      </c>
      <c r="AP3" s="126" t="s">
        <v>33</v>
      </c>
      <c r="AQ3" s="126" t="s">
        <v>32</v>
      </c>
      <c r="AR3" s="126" t="s">
        <v>33</v>
      </c>
      <c r="AS3" s="491"/>
      <c r="AT3" s="491"/>
      <c r="AU3" s="491"/>
      <c r="AV3" s="491"/>
      <c r="AW3" s="491"/>
      <c r="AX3" s="491"/>
      <c r="AY3" s="491"/>
      <c r="AZ3" s="498"/>
      <c r="BC3" s="49" t="s">
        <v>413</v>
      </c>
      <c r="BD3" s="49" t="s">
        <v>414</v>
      </c>
      <c r="BE3" s="75" t="s">
        <v>413</v>
      </c>
      <c r="BF3" s="75" t="s">
        <v>413</v>
      </c>
      <c r="BG3" s="75" t="s">
        <v>413</v>
      </c>
      <c r="BJ3" s="49" t="s">
        <v>301</v>
      </c>
      <c r="BK3" s="49" t="s">
        <v>301</v>
      </c>
      <c r="BL3" s="49" t="s">
        <v>310</v>
      </c>
      <c r="BM3" s="49" t="s">
        <v>302</v>
      </c>
      <c r="BN3" s="49" t="s">
        <v>301</v>
      </c>
      <c r="BO3" s="49" t="s">
        <v>419</v>
      </c>
      <c r="BR3" s="49" t="s">
        <v>37</v>
      </c>
      <c r="BS3" s="49" t="s">
        <v>82</v>
      </c>
      <c r="BT3" s="49" t="s">
        <v>301</v>
      </c>
      <c r="BU3" s="49" t="s">
        <v>302</v>
      </c>
      <c r="BY3" s="49" t="s">
        <v>413</v>
      </c>
      <c r="BZ3" s="49" t="s">
        <v>413</v>
      </c>
      <c r="CB3" s="112" t="s">
        <v>415</v>
      </c>
      <c r="CD3" s="49" t="s">
        <v>316</v>
      </c>
      <c r="CG3" s="49" t="s">
        <v>82</v>
      </c>
      <c r="CH3" s="49" t="s">
        <v>143</v>
      </c>
      <c r="CJ3" s="49" t="s">
        <v>302</v>
      </c>
      <c r="CL3" s="49" t="s">
        <v>419</v>
      </c>
    </row>
    <row r="4" spans="1:98" ht="15.75" customHeight="1" thickBot="1">
      <c r="A4" s="494"/>
      <c r="B4" s="494"/>
      <c r="C4" s="495"/>
      <c r="D4" s="127">
        <v>1</v>
      </c>
      <c r="E4" s="127">
        <v>1</v>
      </c>
      <c r="F4" s="127">
        <v>5</v>
      </c>
      <c r="G4" s="127">
        <v>5</v>
      </c>
      <c r="H4" s="127">
        <v>3</v>
      </c>
      <c r="I4" s="127">
        <v>4</v>
      </c>
      <c r="J4" s="127">
        <v>3</v>
      </c>
      <c r="K4" s="127">
        <v>3</v>
      </c>
      <c r="L4" s="127">
        <v>2</v>
      </c>
      <c r="M4" s="127">
        <v>3</v>
      </c>
      <c r="N4" s="127">
        <v>2</v>
      </c>
      <c r="O4" s="127">
        <v>3</v>
      </c>
      <c r="P4" s="126">
        <v>2</v>
      </c>
      <c r="Q4" s="127">
        <v>4</v>
      </c>
      <c r="R4" s="127">
        <v>5</v>
      </c>
      <c r="S4" s="127">
        <v>1</v>
      </c>
      <c r="T4" s="127">
        <v>2</v>
      </c>
      <c r="U4" s="127">
        <v>2</v>
      </c>
      <c r="V4" s="127">
        <v>2</v>
      </c>
      <c r="W4" s="126">
        <v>3</v>
      </c>
      <c r="X4" s="127">
        <v>2</v>
      </c>
      <c r="Y4" s="126">
        <v>3</v>
      </c>
      <c r="Z4" s="127">
        <v>2</v>
      </c>
      <c r="AA4" s="127">
        <v>3</v>
      </c>
      <c r="AB4" s="127">
        <v>2</v>
      </c>
      <c r="AC4" s="127">
        <v>3</v>
      </c>
      <c r="AD4" s="127">
        <v>2</v>
      </c>
      <c r="AE4" s="127">
        <v>3</v>
      </c>
      <c r="AF4" s="127">
        <v>2</v>
      </c>
      <c r="AG4" s="126">
        <v>2</v>
      </c>
      <c r="AH4" s="126"/>
      <c r="AI4" s="126"/>
      <c r="AJ4" s="126">
        <v>2</v>
      </c>
      <c r="AK4" s="126"/>
      <c r="AL4" s="126"/>
      <c r="AM4" s="126">
        <v>2</v>
      </c>
      <c r="AN4" s="126">
        <v>2</v>
      </c>
      <c r="AO4" s="126">
        <v>2</v>
      </c>
      <c r="AP4" s="126">
        <v>3</v>
      </c>
      <c r="AQ4" s="126">
        <v>2</v>
      </c>
      <c r="AR4" s="126">
        <v>3</v>
      </c>
      <c r="AS4" s="126">
        <v>1</v>
      </c>
      <c r="AT4" s="126">
        <v>1</v>
      </c>
      <c r="AU4" s="126">
        <v>1</v>
      </c>
      <c r="AV4" s="126">
        <v>1</v>
      </c>
      <c r="AW4" s="126">
        <v>1</v>
      </c>
      <c r="AX4" s="126">
        <v>1</v>
      </c>
      <c r="AY4" s="126">
        <v>1</v>
      </c>
      <c r="AZ4" s="68"/>
      <c r="BA4" s="499" t="s">
        <v>145</v>
      </c>
      <c r="BB4" s="500"/>
      <c r="BC4" s="500"/>
      <c r="BD4" s="500"/>
      <c r="BE4" s="500"/>
      <c r="BF4" s="500"/>
      <c r="BG4" s="500"/>
      <c r="BH4" s="501"/>
      <c r="BI4" s="502" t="s">
        <v>146</v>
      </c>
      <c r="BJ4" s="503"/>
      <c r="BK4" s="503"/>
      <c r="BL4" s="503"/>
      <c r="BM4" s="503"/>
      <c r="BN4" s="503"/>
      <c r="BO4" s="503"/>
      <c r="BP4" s="504"/>
      <c r="BQ4" s="499" t="s">
        <v>147</v>
      </c>
      <c r="BR4" s="500"/>
      <c r="BS4" s="500"/>
      <c r="BT4" s="500"/>
      <c r="BU4" s="500"/>
      <c r="BV4" s="500"/>
      <c r="BW4" s="500"/>
      <c r="BX4" s="501"/>
      <c r="BY4" s="502" t="s">
        <v>148</v>
      </c>
      <c r="BZ4" s="503"/>
      <c r="CA4" s="503"/>
      <c r="CB4" s="503"/>
      <c r="CC4" s="503"/>
      <c r="CD4" s="503"/>
      <c r="CE4" s="503"/>
      <c r="CF4" s="504"/>
      <c r="CG4" s="499" t="s">
        <v>149</v>
      </c>
      <c r="CH4" s="500"/>
      <c r="CI4" s="505"/>
      <c r="CJ4" s="500"/>
      <c r="CK4" s="500"/>
      <c r="CL4" s="505"/>
      <c r="CM4" s="500"/>
      <c r="CN4" s="501"/>
    </row>
    <row r="5" spans="1:98" s="111" customFormat="1" ht="19.5" thickBot="1">
      <c r="A5" s="18"/>
      <c r="B5" s="18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69"/>
      <c r="BA5" s="140">
        <v>1</v>
      </c>
      <c r="BB5" s="86">
        <v>2</v>
      </c>
      <c r="BC5" s="86">
        <v>3</v>
      </c>
      <c r="BD5" s="86">
        <v>4</v>
      </c>
      <c r="BE5" s="86">
        <v>5</v>
      </c>
      <c r="BF5" s="86">
        <v>6</v>
      </c>
      <c r="BG5" s="86">
        <v>7</v>
      </c>
      <c r="BH5" s="87">
        <v>8</v>
      </c>
      <c r="BI5" s="89">
        <v>4</v>
      </c>
      <c r="BJ5" s="89">
        <v>2</v>
      </c>
      <c r="BK5" s="89">
        <v>3</v>
      </c>
      <c r="BL5" s="88">
        <v>1</v>
      </c>
      <c r="BM5" s="89">
        <v>5</v>
      </c>
      <c r="BN5" s="89">
        <v>6</v>
      </c>
      <c r="BO5" s="89">
        <v>7</v>
      </c>
      <c r="BP5" s="90">
        <v>8</v>
      </c>
      <c r="BQ5" s="62">
        <v>1</v>
      </c>
      <c r="BR5" s="63">
        <v>2</v>
      </c>
      <c r="BS5" s="63">
        <v>3</v>
      </c>
      <c r="BT5" s="63">
        <v>4</v>
      </c>
      <c r="BU5" s="63">
        <v>5</v>
      </c>
      <c r="BV5" s="63">
        <v>6</v>
      </c>
      <c r="BW5" s="63">
        <v>7</v>
      </c>
      <c r="BX5" s="64">
        <v>8</v>
      </c>
      <c r="BY5" s="62">
        <v>1</v>
      </c>
      <c r="BZ5" s="63">
        <v>2</v>
      </c>
      <c r="CA5" s="63">
        <v>3</v>
      </c>
      <c r="CB5" s="89">
        <v>4</v>
      </c>
      <c r="CC5" s="89">
        <v>5</v>
      </c>
      <c r="CD5" s="63">
        <v>6</v>
      </c>
      <c r="CE5" s="63">
        <v>7</v>
      </c>
      <c r="CF5" s="64">
        <v>8</v>
      </c>
      <c r="CG5" s="91">
        <v>1</v>
      </c>
      <c r="CH5" s="89">
        <v>2</v>
      </c>
      <c r="CI5" s="89">
        <v>3</v>
      </c>
      <c r="CJ5" s="89">
        <v>4</v>
      </c>
      <c r="CK5" s="89">
        <v>5</v>
      </c>
      <c r="CL5" s="89">
        <v>6</v>
      </c>
      <c r="CM5" s="89">
        <v>7</v>
      </c>
      <c r="CN5" s="90">
        <v>8</v>
      </c>
    </row>
    <row r="6" spans="1:98" s="111" customFormat="1" ht="15" customHeight="1">
      <c r="A6" s="18" t="s">
        <v>37</v>
      </c>
      <c r="B6" s="28">
        <v>1</v>
      </c>
      <c r="C6" s="76" t="s">
        <v>121</v>
      </c>
      <c r="D6" s="113"/>
      <c r="E6" s="39">
        <v>1</v>
      </c>
      <c r="F6" s="39"/>
      <c r="G6" s="39">
        <v>5</v>
      </c>
      <c r="H6" s="39"/>
      <c r="I6" s="39">
        <v>4</v>
      </c>
      <c r="J6" s="39"/>
      <c r="K6" s="39">
        <v>3</v>
      </c>
      <c r="L6" s="39"/>
      <c r="M6" s="39"/>
      <c r="N6" s="39"/>
      <c r="O6" s="39">
        <v>3</v>
      </c>
      <c r="P6" s="39">
        <v>2</v>
      </c>
      <c r="Q6" s="39">
        <v>4</v>
      </c>
      <c r="R6" s="39"/>
      <c r="S6" s="39"/>
      <c r="T6" s="39"/>
      <c r="U6" s="39"/>
      <c r="V6" s="39"/>
      <c r="W6" s="39"/>
      <c r="X6" s="39"/>
      <c r="Y6" s="39"/>
      <c r="Z6" s="39">
        <v>2</v>
      </c>
      <c r="AA6" s="39"/>
      <c r="AB6" s="39"/>
      <c r="AC6" s="39"/>
      <c r="AD6" s="39"/>
      <c r="AE6" s="39"/>
      <c r="AF6" s="39"/>
      <c r="AG6" s="39">
        <v>2</v>
      </c>
      <c r="AH6" s="39" t="str">
        <f t="shared" ref="AH6:AH37" si="0">IF(AND(COUNTIF(C6,"*ė")+COUNTIF(C6,"*a")&gt;=1,AG6&gt;0),"m"," ")</f>
        <v xml:space="preserve"> </v>
      </c>
      <c r="AI6" s="39" t="str">
        <f t="shared" ref="AI6:AI44" si="1">IF(AND(COUNTIF(C6,"*ė")+COUNTIF(C6,"*a")=0,AG6&gt;0),"b"," ")</f>
        <v>b</v>
      </c>
      <c r="AJ6" s="39"/>
      <c r="AK6" s="39" t="str">
        <f t="shared" ref="AK6:AK41" si="2">IF(AND(COUNTIF(C6,"*ė")+COUNTIF(C6,"*a")&gt;=1,AJ6&gt;0),"m"," ")</f>
        <v xml:space="preserve"> </v>
      </c>
      <c r="AL6" s="39" t="str">
        <f t="shared" ref="AL6:AL37" si="3">IF(AND(COUNTIF(C6,"*ė")+COUNTIF(C6,"*a")&lt;1,AJ6&gt;0),"b"," ")</f>
        <v xml:space="preserve"> </v>
      </c>
      <c r="AM6" s="39"/>
      <c r="AN6" s="39"/>
      <c r="AO6" s="39"/>
      <c r="AP6" s="39"/>
      <c r="AQ6" s="39">
        <v>2</v>
      </c>
      <c r="AR6" s="39"/>
      <c r="AS6" s="40"/>
      <c r="AT6" s="39"/>
      <c r="AU6" s="39"/>
      <c r="AV6" s="39"/>
      <c r="AW6" s="39"/>
      <c r="AX6" s="39"/>
      <c r="AY6" s="39"/>
      <c r="AZ6" s="69">
        <f t="shared" ref="AZ6:AZ37" si="4">SUM(D6:AY6)</f>
        <v>28</v>
      </c>
      <c r="BA6" s="93" t="s">
        <v>188</v>
      </c>
      <c r="BB6" s="94" t="s">
        <v>152</v>
      </c>
      <c r="BC6" s="94" t="s">
        <v>302</v>
      </c>
      <c r="BD6" s="94" t="s">
        <v>308</v>
      </c>
      <c r="BE6" s="94" t="s">
        <v>303</v>
      </c>
      <c r="BF6" s="94" t="s">
        <v>313</v>
      </c>
      <c r="BG6" s="94" t="s">
        <v>186</v>
      </c>
      <c r="BH6" s="95"/>
      <c r="BI6" s="94"/>
      <c r="BJ6" s="94" t="s">
        <v>302</v>
      </c>
      <c r="BK6" s="94" t="s">
        <v>188</v>
      </c>
      <c r="BL6" s="94" t="s">
        <v>303</v>
      </c>
      <c r="BM6" s="93"/>
      <c r="BN6" s="94" t="s">
        <v>153</v>
      </c>
      <c r="BO6" s="94" t="s">
        <v>153</v>
      </c>
      <c r="BP6" s="95"/>
      <c r="BQ6" s="94" t="s">
        <v>303</v>
      </c>
      <c r="BR6" s="94" t="s">
        <v>303</v>
      </c>
      <c r="BS6" s="93" t="s">
        <v>186</v>
      </c>
      <c r="BT6" s="94" t="s">
        <v>152</v>
      </c>
      <c r="BU6" s="94" t="s">
        <v>302</v>
      </c>
      <c r="BV6" s="94" t="s">
        <v>183</v>
      </c>
      <c r="BW6" s="94" t="s">
        <v>183</v>
      </c>
      <c r="BX6" s="95"/>
      <c r="BY6" s="93" t="s">
        <v>160</v>
      </c>
      <c r="BZ6" s="94" t="s">
        <v>152</v>
      </c>
      <c r="CA6" s="94"/>
      <c r="CB6" s="94" t="s">
        <v>308</v>
      </c>
      <c r="CC6" s="94" t="s">
        <v>153</v>
      </c>
      <c r="CD6" s="94"/>
      <c r="CE6" s="94"/>
      <c r="CF6" s="95"/>
      <c r="CG6" s="93" t="s">
        <v>321</v>
      </c>
      <c r="CH6" s="94" t="s">
        <v>152</v>
      </c>
      <c r="CI6" s="94" t="s">
        <v>302</v>
      </c>
      <c r="CJ6" s="94"/>
      <c r="CK6" s="94" t="s">
        <v>303</v>
      </c>
      <c r="CL6" s="94" t="s">
        <v>188</v>
      </c>
      <c r="CM6" s="94"/>
      <c r="CN6" s="95"/>
      <c r="CP6" s="111">
        <f t="shared" ref="CP6:CP36" si="5">COUNTIF(BA6:CM6,"tm*")</f>
        <v>0</v>
      </c>
    </row>
    <row r="7" spans="1:98" s="111" customFormat="1">
      <c r="A7" s="18" t="s">
        <v>37</v>
      </c>
      <c r="B7" s="28">
        <v>16</v>
      </c>
      <c r="C7" s="76" t="s">
        <v>144</v>
      </c>
      <c r="D7" s="76">
        <v>1</v>
      </c>
      <c r="E7" s="72"/>
      <c r="F7" s="72">
        <v>5</v>
      </c>
      <c r="G7" s="72"/>
      <c r="H7" s="39">
        <v>3</v>
      </c>
      <c r="I7" s="72"/>
      <c r="J7" s="72"/>
      <c r="K7" s="72"/>
      <c r="L7" s="72"/>
      <c r="M7" s="72"/>
      <c r="N7" s="92"/>
      <c r="O7" s="72">
        <v>3</v>
      </c>
      <c r="P7" s="72">
        <v>2</v>
      </c>
      <c r="Q7" s="72">
        <v>4</v>
      </c>
      <c r="R7" s="72"/>
      <c r="S7" s="72">
        <v>1</v>
      </c>
      <c r="T7" s="72"/>
      <c r="U7" s="72"/>
      <c r="V7" s="72">
        <v>2</v>
      </c>
      <c r="W7" s="72"/>
      <c r="X7" s="72"/>
      <c r="Y7" s="72"/>
      <c r="Z7" s="72"/>
      <c r="AA7" s="72">
        <v>3</v>
      </c>
      <c r="AB7" s="72">
        <v>2</v>
      </c>
      <c r="AC7" s="72"/>
      <c r="AD7" s="72"/>
      <c r="AE7" s="72"/>
      <c r="AF7" s="72"/>
      <c r="AG7" s="72">
        <v>2</v>
      </c>
      <c r="AH7" s="31" t="str">
        <f t="shared" si="0"/>
        <v>m</v>
      </c>
      <c r="AI7" s="31" t="str">
        <f t="shared" si="1"/>
        <v xml:space="preserve"> </v>
      </c>
      <c r="AJ7" s="72"/>
      <c r="AK7" s="31" t="str">
        <f t="shared" si="2"/>
        <v xml:space="preserve"> </v>
      </c>
      <c r="AL7" s="31" t="str">
        <f t="shared" si="3"/>
        <v xml:space="preserve"> </v>
      </c>
      <c r="AM7" s="72"/>
      <c r="AN7" s="72"/>
      <c r="AO7" s="72"/>
      <c r="AP7" s="72"/>
      <c r="AQ7" s="72">
        <v>2</v>
      </c>
      <c r="AR7" s="72"/>
      <c r="AS7" s="72"/>
      <c r="AT7" s="72"/>
      <c r="AU7" s="72"/>
      <c r="AV7" s="72"/>
      <c r="AW7" s="72"/>
      <c r="AX7" s="72"/>
      <c r="AY7" s="72"/>
      <c r="AZ7" s="69">
        <f t="shared" si="4"/>
        <v>30</v>
      </c>
      <c r="BA7" s="78" t="s">
        <v>302</v>
      </c>
      <c r="BB7" s="72" t="s">
        <v>152</v>
      </c>
      <c r="BC7" s="72" t="s">
        <v>272</v>
      </c>
      <c r="BD7" s="92" t="s">
        <v>313</v>
      </c>
      <c r="BE7" s="72" t="s">
        <v>165</v>
      </c>
      <c r="BF7" s="72"/>
      <c r="BG7" s="77" t="s">
        <v>186</v>
      </c>
      <c r="BH7" s="79"/>
      <c r="BI7" s="72" t="s">
        <v>266</v>
      </c>
      <c r="BJ7" s="72" t="s">
        <v>272</v>
      </c>
      <c r="BK7" s="72" t="s">
        <v>302</v>
      </c>
      <c r="BL7" s="92" t="s">
        <v>165</v>
      </c>
      <c r="BM7" s="78" t="s">
        <v>310</v>
      </c>
      <c r="BN7" s="72" t="s">
        <v>177</v>
      </c>
      <c r="BO7" s="77" t="s">
        <v>177</v>
      </c>
      <c r="BP7" s="79"/>
      <c r="BQ7" s="72" t="s">
        <v>165</v>
      </c>
      <c r="BR7" s="72" t="s">
        <v>165</v>
      </c>
      <c r="BS7" s="78" t="s">
        <v>186</v>
      </c>
      <c r="BT7" s="92" t="s">
        <v>152</v>
      </c>
      <c r="BU7" s="72" t="s">
        <v>325</v>
      </c>
      <c r="BV7" s="72" t="s">
        <v>183</v>
      </c>
      <c r="BW7" s="77" t="s">
        <v>183</v>
      </c>
      <c r="BX7" s="79"/>
      <c r="BY7" s="78" t="s">
        <v>318</v>
      </c>
      <c r="BZ7" s="72" t="s">
        <v>152</v>
      </c>
      <c r="CA7" s="72" t="s">
        <v>266</v>
      </c>
      <c r="CB7" s="92" t="s">
        <v>313</v>
      </c>
      <c r="CC7" s="72" t="s">
        <v>177</v>
      </c>
      <c r="CD7" s="72" t="s">
        <v>302</v>
      </c>
      <c r="CE7" s="77"/>
      <c r="CF7" s="79"/>
      <c r="CG7" s="78"/>
      <c r="CH7" s="72" t="s">
        <v>152</v>
      </c>
      <c r="CI7" s="72" t="s">
        <v>272</v>
      </c>
      <c r="CJ7" s="92"/>
      <c r="CK7" s="72" t="s">
        <v>165</v>
      </c>
      <c r="CL7" s="72"/>
      <c r="CM7" s="77" t="s">
        <v>310</v>
      </c>
      <c r="CN7" s="79"/>
      <c r="CO7" s="49"/>
      <c r="CP7" s="111">
        <f t="shared" si="5"/>
        <v>0</v>
      </c>
      <c r="CQ7" s="49"/>
      <c r="CR7" s="49"/>
      <c r="CS7" s="49"/>
      <c r="CT7" s="49"/>
    </row>
    <row r="8" spans="1:98" s="111" customFormat="1" ht="15" customHeight="1">
      <c r="A8" s="18" t="s">
        <v>37</v>
      </c>
      <c r="B8" s="28">
        <v>2</v>
      </c>
      <c r="C8" s="76" t="s">
        <v>122</v>
      </c>
      <c r="D8" s="113"/>
      <c r="E8" s="39">
        <v>1</v>
      </c>
      <c r="F8" s="39"/>
      <c r="G8" s="39">
        <v>5</v>
      </c>
      <c r="H8" s="39"/>
      <c r="I8" s="39">
        <v>4</v>
      </c>
      <c r="J8" s="39"/>
      <c r="K8" s="39"/>
      <c r="L8" s="39"/>
      <c r="M8" s="39"/>
      <c r="N8" s="39"/>
      <c r="O8" s="39">
        <v>3</v>
      </c>
      <c r="P8" s="39"/>
      <c r="Q8" s="39"/>
      <c r="R8" s="39">
        <v>5</v>
      </c>
      <c r="S8" s="39"/>
      <c r="T8" s="39"/>
      <c r="U8" s="39">
        <v>2</v>
      </c>
      <c r="V8" s="39"/>
      <c r="W8" s="39">
        <v>3</v>
      </c>
      <c r="X8" s="39"/>
      <c r="Y8" s="39">
        <v>3</v>
      </c>
      <c r="Z8" s="39"/>
      <c r="AA8" s="39"/>
      <c r="AB8" s="39"/>
      <c r="AC8" s="39"/>
      <c r="AD8" s="39"/>
      <c r="AE8" s="39"/>
      <c r="AF8" s="42">
        <v>2</v>
      </c>
      <c r="AG8" s="39"/>
      <c r="AH8" s="39" t="str">
        <f t="shared" si="0"/>
        <v xml:space="preserve"> </v>
      </c>
      <c r="AI8" s="39" t="str">
        <f t="shared" si="1"/>
        <v xml:space="preserve"> </v>
      </c>
      <c r="AJ8" s="39">
        <v>2</v>
      </c>
      <c r="AK8" s="39" t="str">
        <f t="shared" si="2"/>
        <v xml:space="preserve"> </v>
      </c>
      <c r="AL8" s="39" t="str">
        <f t="shared" si="3"/>
        <v>b</v>
      </c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69">
        <f t="shared" si="4"/>
        <v>30</v>
      </c>
      <c r="BA8" s="78" t="s">
        <v>188</v>
      </c>
      <c r="BB8" s="72" t="s">
        <v>192</v>
      </c>
      <c r="BC8" s="72" t="s">
        <v>302</v>
      </c>
      <c r="BD8" s="72" t="s">
        <v>304</v>
      </c>
      <c r="BE8" s="72" t="s">
        <v>303</v>
      </c>
      <c r="BF8" s="72" t="s">
        <v>198</v>
      </c>
      <c r="BG8" s="72"/>
      <c r="BH8" s="96"/>
      <c r="BI8" s="72" t="s">
        <v>211</v>
      </c>
      <c r="BJ8" s="72" t="s">
        <v>302</v>
      </c>
      <c r="BK8" s="72" t="s">
        <v>188</v>
      </c>
      <c r="BL8" s="72" t="s">
        <v>303</v>
      </c>
      <c r="BM8" s="78"/>
      <c r="BN8" s="72" t="s">
        <v>317</v>
      </c>
      <c r="BO8" s="72" t="s">
        <v>317</v>
      </c>
      <c r="BP8" s="96"/>
      <c r="BQ8" s="72" t="s">
        <v>303</v>
      </c>
      <c r="BR8" s="72" t="s">
        <v>303</v>
      </c>
      <c r="BS8" s="78" t="s">
        <v>198</v>
      </c>
      <c r="BT8" s="72" t="s">
        <v>192</v>
      </c>
      <c r="BU8" s="72" t="s">
        <v>302</v>
      </c>
      <c r="BV8" s="72" t="s">
        <v>319</v>
      </c>
      <c r="BW8" s="72" t="s">
        <v>319</v>
      </c>
      <c r="BX8" s="96"/>
      <c r="BY8" s="78" t="s">
        <v>192</v>
      </c>
      <c r="BZ8" s="72" t="s">
        <v>192</v>
      </c>
      <c r="CA8" s="72" t="s">
        <v>211</v>
      </c>
      <c r="CB8" s="72" t="s">
        <v>304</v>
      </c>
      <c r="CC8" s="72" t="s">
        <v>317</v>
      </c>
      <c r="CD8" s="72" t="s">
        <v>160</v>
      </c>
      <c r="CE8" s="72"/>
      <c r="CF8" s="96"/>
      <c r="CG8" s="78"/>
      <c r="CH8" s="72" t="s">
        <v>192</v>
      </c>
      <c r="CI8" s="72" t="s">
        <v>302</v>
      </c>
      <c r="CJ8" s="72" t="s">
        <v>319</v>
      </c>
      <c r="CK8" s="72" t="s">
        <v>303</v>
      </c>
      <c r="CL8" s="72" t="s">
        <v>188</v>
      </c>
      <c r="CM8" s="72"/>
      <c r="CN8" s="96"/>
      <c r="CP8" s="111">
        <f t="shared" si="5"/>
        <v>0</v>
      </c>
    </row>
    <row r="9" spans="1:98" s="111" customFormat="1">
      <c r="A9" s="18" t="s">
        <v>37</v>
      </c>
      <c r="B9" s="28">
        <v>3</v>
      </c>
      <c r="C9" s="76" t="s">
        <v>123</v>
      </c>
      <c r="D9" s="113"/>
      <c r="E9" s="39">
        <v>1</v>
      </c>
      <c r="F9" s="39"/>
      <c r="G9" s="39">
        <v>5</v>
      </c>
      <c r="H9" s="39">
        <v>3</v>
      </c>
      <c r="I9" s="39"/>
      <c r="J9" s="39"/>
      <c r="K9" s="39">
        <v>3</v>
      </c>
      <c r="L9" s="39"/>
      <c r="M9" s="73">
        <v>3</v>
      </c>
      <c r="N9" s="39">
        <v>2</v>
      </c>
      <c r="O9" s="39"/>
      <c r="P9" s="39"/>
      <c r="Q9" s="39">
        <v>4</v>
      </c>
      <c r="R9" s="39"/>
      <c r="S9" s="39"/>
      <c r="T9" s="39"/>
      <c r="U9" s="39"/>
      <c r="V9" s="39"/>
      <c r="W9" s="39"/>
      <c r="X9" s="39"/>
      <c r="Y9" s="39"/>
      <c r="Z9" s="39">
        <v>2</v>
      </c>
      <c r="AA9" s="39"/>
      <c r="AB9" s="39"/>
      <c r="AC9" s="39"/>
      <c r="AD9" s="39"/>
      <c r="AE9" s="39"/>
      <c r="AF9" s="42">
        <v>2</v>
      </c>
      <c r="AG9" s="39"/>
      <c r="AH9" s="39" t="str">
        <f t="shared" si="0"/>
        <v xml:space="preserve"> </v>
      </c>
      <c r="AI9" s="39" t="str">
        <f t="shared" si="1"/>
        <v xml:space="preserve"> </v>
      </c>
      <c r="AJ9" s="39">
        <v>2</v>
      </c>
      <c r="AK9" s="39" t="str">
        <f t="shared" si="2"/>
        <v>m</v>
      </c>
      <c r="AL9" s="39" t="str">
        <f t="shared" si="3"/>
        <v xml:space="preserve"> </v>
      </c>
      <c r="AM9" s="39"/>
      <c r="AN9" s="39"/>
      <c r="AO9" s="39"/>
      <c r="AP9" s="39">
        <v>3</v>
      </c>
      <c r="AQ9" s="39"/>
      <c r="AR9" s="39"/>
      <c r="AS9" s="40"/>
      <c r="AT9" s="39"/>
      <c r="AU9" s="39"/>
      <c r="AV9" s="39"/>
      <c r="AW9" s="39"/>
      <c r="AX9" s="39"/>
      <c r="AY9" s="39"/>
      <c r="AZ9" s="69">
        <f t="shared" si="4"/>
        <v>30</v>
      </c>
      <c r="BA9" s="78" t="s">
        <v>230</v>
      </c>
      <c r="BB9" s="72" t="s">
        <v>152</v>
      </c>
      <c r="BC9" s="72" t="s">
        <v>302</v>
      </c>
      <c r="BD9" s="72" t="s">
        <v>304</v>
      </c>
      <c r="BE9" s="72" t="s">
        <v>303</v>
      </c>
      <c r="BF9" s="72" t="s">
        <v>153</v>
      </c>
      <c r="BG9" s="72" t="s">
        <v>320</v>
      </c>
      <c r="BH9" s="96"/>
      <c r="BI9" s="72" t="s">
        <v>272</v>
      </c>
      <c r="BJ9" s="72" t="s">
        <v>302</v>
      </c>
      <c r="BK9" s="72" t="s">
        <v>230</v>
      </c>
      <c r="BL9" s="72" t="s">
        <v>303</v>
      </c>
      <c r="BM9" s="78" t="s">
        <v>316</v>
      </c>
      <c r="BN9" s="72" t="s">
        <v>308</v>
      </c>
      <c r="BO9" s="72" t="s">
        <v>322</v>
      </c>
      <c r="BP9" s="96"/>
      <c r="BQ9" s="72" t="s">
        <v>303</v>
      </c>
      <c r="BR9" s="72" t="s">
        <v>303</v>
      </c>
      <c r="BS9" s="78" t="s">
        <v>320</v>
      </c>
      <c r="BT9" s="72" t="s">
        <v>152</v>
      </c>
      <c r="BU9" s="72"/>
      <c r="BV9" s="72" t="s">
        <v>153</v>
      </c>
      <c r="BW9" s="72" t="s">
        <v>153</v>
      </c>
      <c r="BX9" s="96"/>
      <c r="BY9" s="78" t="s">
        <v>160</v>
      </c>
      <c r="BZ9" s="72" t="s">
        <v>152</v>
      </c>
      <c r="CA9" s="72" t="s">
        <v>272</v>
      </c>
      <c r="CB9" s="72" t="s">
        <v>304</v>
      </c>
      <c r="CC9" s="72"/>
      <c r="CD9" s="72"/>
      <c r="CE9" s="72"/>
      <c r="CF9" s="96"/>
      <c r="CG9" s="78" t="s">
        <v>316</v>
      </c>
      <c r="CH9" s="72" t="s">
        <v>152</v>
      </c>
      <c r="CI9" s="72" t="s">
        <v>302</v>
      </c>
      <c r="CJ9" s="72" t="s">
        <v>316</v>
      </c>
      <c r="CK9" s="72" t="s">
        <v>303</v>
      </c>
      <c r="CL9" s="72" t="s">
        <v>230</v>
      </c>
      <c r="CM9" s="72"/>
      <c r="CN9" s="96"/>
      <c r="CP9" s="111">
        <f t="shared" si="5"/>
        <v>3</v>
      </c>
    </row>
    <row r="10" spans="1:98" s="111" customFormat="1" ht="15" customHeight="1">
      <c r="A10" s="18" t="s">
        <v>37</v>
      </c>
      <c r="B10" s="28">
        <v>2</v>
      </c>
      <c r="C10" s="76" t="s">
        <v>84</v>
      </c>
      <c r="D10" s="76">
        <v>1</v>
      </c>
      <c r="E10" s="31"/>
      <c r="F10" s="30">
        <v>5</v>
      </c>
      <c r="G10" s="31"/>
      <c r="H10" s="39">
        <v>3</v>
      </c>
      <c r="I10" s="31"/>
      <c r="J10" s="92"/>
      <c r="K10" s="39">
        <v>3</v>
      </c>
      <c r="L10" s="30"/>
      <c r="M10" s="31"/>
      <c r="N10" s="31"/>
      <c r="O10" s="31">
        <v>3</v>
      </c>
      <c r="P10" s="31"/>
      <c r="Q10" s="31">
        <v>4</v>
      </c>
      <c r="R10" s="31"/>
      <c r="S10" s="31">
        <v>1</v>
      </c>
      <c r="T10" s="31"/>
      <c r="U10" s="31"/>
      <c r="V10" s="31"/>
      <c r="W10" s="31"/>
      <c r="X10" s="31"/>
      <c r="Y10" s="31"/>
      <c r="Z10" s="31"/>
      <c r="AA10" s="31">
        <v>3</v>
      </c>
      <c r="AB10" s="31"/>
      <c r="AC10" s="31"/>
      <c r="AD10" s="31"/>
      <c r="AE10" s="31">
        <v>3</v>
      </c>
      <c r="AF10" s="31"/>
      <c r="AG10" s="31">
        <v>2</v>
      </c>
      <c r="AH10" s="31" t="str">
        <f t="shared" si="0"/>
        <v>m</v>
      </c>
      <c r="AI10" s="31" t="str">
        <f t="shared" si="1"/>
        <v xml:space="preserve"> </v>
      </c>
      <c r="AJ10" s="31"/>
      <c r="AK10" s="31" t="str">
        <f t="shared" si="2"/>
        <v xml:space="preserve"> </v>
      </c>
      <c r="AL10" s="31" t="str">
        <f t="shared" si="3"/>
        <v xml:space="preserve"> </v>
      </c>
      <c r="AM10" s="31"/>
      <c r="AN10" s="31"/>
      <c r="AO10" s="80">
        <v>2</v>
      </c>
      <c r="AP10" s="92"/>
      <c r="AQ10" s="31"/>
      <c r="AR10" s="31"/>
      <c r="AS10" s="31"/>
      <c r="AT10" s="31"/>
      <c r="AU10" s="31"/>
      <c r="AV10" s="31"/>
      <c r="AW10" s="31"/>
      <c r="AX10" s="31"/>
      <c r="AY10" s="31"/>
      <c r="AZ10" s="69">
        <f t="shared" si="4"/>
        <v>30</v>
      </c>
      <c r="BA10" s="78" t="s">
        <v>302</v>
      </c>
      <c r="BB10" s="72" t="s">
        <v>152</v>
      </c>
      <c r="BC10" s="72" t="s">
        <v>188</v>
      </c>
      <c r="BD10" s="92" t="s">
        <v>323</v>
      </c>
      <c r="BE10" s="72" t="s">
        <v>165</v>
      </c>
      <c r="BF10" s="72" t="s">
        <v>153</v>
      </c>
      <c r="BG10" s="77" t="s">
        <v>186</v>
      </c>
      <c r="BH10" s="79"/>
      <c r="BI10" s="72"/>
      <c r="BJ10" s="72" t="s">
        <v>188</v>
      </c>
      <c r="BK10" s="72" t="s">
        <v>302</v>
      </c>
      <c r="BL10" s="92" t="s">
        <v>165</v>
      </c>
      <c r="BM10" s="78"/>
      <c r="BN10" s="72" t="s">
        <v>177</v>
      </c>
      <c r="BO10" s="77" t="s">
        <v>177</v>
      </c>
      <c r="BP10" s="79"/>
      <c r="BQ10" s="72" t="s">
        <v>165</v>
      </c>
      <c r="BR10" s="72" t="s">
        <v>165</v>
      </c>
      <c r="BS10" s="78" t="s">
        <v>186</v>
      </c>
      <c r="BT10" s="92" t="s">
        <v>152</v>
      </c>
      <c r="BU10" s="72" t="s">
        <v>325</v>
      </c>
      <c r="BV10" s="72" t="s">
        <v>153</v>
      </c>
      <c r="BW10" s="77" t="s">
        <v>153</v>
      </c>
      <c r="BX10" s="79"/>
      <c r="BY10" s="78" t="s">
        <v>318</v>
      </c>
      <c r="BZ10" s="72" t="s">
        <v>152</v>
      </c>
      <c r="CA10" s="72"/>
      <c r="CB10" s="92" t="s">
        <v>324</v>
      </c>
      <c r="CC10" s="72" t="s">
        <v>177</v>
      </c>
      <c r="CD10" s="72" t="s">
        <v>302</v>
      </c>
      <c r="CE10" s="77" t="s">
        <v>324</v>
      </c>
      <c r="CF10" s="79"/>
      <c r="CG10" s="78" t="s">
        <v>326</v>
      </c>
      <c r="CH10" s="72" t="s">
        <v>152</v>
      </c>
      <c r="CI10" s="72" t="s">
        <v>188</v>
      </c>
      <c r="CJ10" s="92"/>
      <c r="CK10" s="72" t="s">
        <v>165</v>
      </c>
      <c r="CL10" s="72" t="s">
        <v>326</v>
      </c>
      <c r="CM10" s="77"/>
      <c r="CN10" s="79"/>
      <c r="CO10" s="49"/>
      <c r="CP10" s="111">
        <f t="shared" si="5"/>
        <v>2</v>
      </c>
      <c r="CQ10" s="49"/>
      <c r="CR10" s="49"/>
      <c r="CS10" s="49"/>
      <c r="CT10" s="49"/>
    </row>
    <row r="11" spans="1:98" s="111" customFormat="1" ht="15" customHeight="1">
      <c r="A11" s="18" t="s">
        <v>37</v>
      </c>
      <c r="B11" s="28">
        <v>4</v>
      </c>
      <c r="C11" s="76" t="s">
        <v>124</v>
      </c>
      <c r="D11" s="113"/>
      <c r="E11" s="39">
        <v>1</v>
      </c>
      <c r="F11" s="80"/>
      <c r="G11" s="80">
        <v>5</v>
      </c>
      <c r="H11" s="80"/>
      <c r="I11" s="39">
        <v>4</v>
      </c>
      <c r="J11" s="80"/>
      <c r="K11" s="80"/>
      <c r="L11" s="80">
        <v>2</v>
      </c>
      <c r="M11" s="80"/>
      <c r="N11" s="80"/>
      <c r="O11" s="80"/>
      <c r="P11" s="80"/>
      <c r="Q11" s="80"/>
      <c r="R11" s="80">
        <v>5</v>
      </c>
      <c r="S11" s="80"/>
      <c r="T11" s="80"/>
      <c r="U11" s="80">
        <v>2</v>
      </c>
      <c r="V11" s="80"/>
      <c r="W11" s="80">
        <v>3</v>
      </c>
      <c r="X11" s="80"/>
      <c r="Y11" s="80">
        <v>3</v>
      </c>
      <c r="Z11" s="80"/>
      <c r="AA11" s="80"/>
      <c r="AB11" s="80">
        <v>2</v>
      </c>
      <c r="AC11" s="80"/>
      <c r="AD11" s="80"/>
      <c r="AE11" s="80"/>
      <c r="AF11" s="81">
        <v>2</v>
      </c>
      <c r="AG11" s="80"/>
      <c r="AH11" s="39" t="str">
        <f t="shared" si="0"/>
        <v xml:space="preserve"> </v>
      </c>
      <c r="AI11" s="39" t="str">
        <f t="shared" si="1"/>
        <v xml:space="preserve"> </v>
      </c>
      <c r="AJ11" s="39">
        <v>2</v>
      </c>
      <c r="AK11" s="39" t="str">
        <f t="shared" si="2"/>
        <v>m</v>
      </c>
      <c r="AL11" s="39" t="str">
        <f t="shared" si="3"/>
        <v xml:space="preserve"> </v>
      </c>
      <c r="AM11" s="80"/>
      <c r="AN11" s="80"/>
      <c r="AO11" s="80"/>
      <c r="AP11" s="80"/>
      <c r="AQ11" s="80"/>
      <c r="AR11" s="80"/>
      <c r="AS11" s="80">
        <v>1</v>
      </c>
      <c r="AT11" s="80"/>
      <c r="AU11" s="80"/>
      <c r="AV11" s="80"/>
      <c r="AW11" s="80"/>
      <c r="AX11" s="80"/>
      <c r="AY11" s="80"/>
      <c r="AZ11" s="69">
        <f t="shared" si="4"/>
        <v>32</v>
      </c>
      <c r="BA11" s="78"/>
      <c r="BB11" s="72" t="s">
        <v>192</v>
      </c>
      <c r="BC11" s="72" t="s">
        <v>302</v>
      </c>
      <c r="BD11" s="72" t="s">
        <v>304</v>
      </c>
      <c r="BE11" s="72" t="s">
        <v>303</v>
      </c>
      <c r="BF11" s="72" t="s">
        <v>198</v>
      </c>
      <c r="BG11" s="72"/>
      <c r="BH11" s="96"/>
      <c r="BI11" s="72" t="s">
        <v>189</v>
      </c>
      <c r="BJ11" s="72" t="s">
        <v>302</v>
      </c>
      <c r="BK11" s="72"/>
      <c r="BL11" s="72" t="s">
        <v>303</v>
      </c>
      <c r="BM11" s="78" t="s">
        <v>310</v>
      </c>
      <c r="BN11" s="72" t="s">
        <v>317</v>
      </c>
      <c r="BO11" s="72" t="s">
        <v>317</v>
      </c>
      <c r="BP11" s="96"/>
      <c r="BQ11" s="72" t="s">
        <v>303</v>
      </c>
      <c r="BR11" s="72" t="s">
        <v>303</v>
      </c>
      <c r="BS11" s="78" t="s">
        <v>198</v>
      </c>
      <c r="BT11" s="72" t="s">
        <v>192</v>
      </c>
      <c r="BU11" s="72" t="s">
        <v>302</v>
      </c>
      <c r="BV11" s="72" t="s">
        <v>319</v>
      </c>
      <c r="BW11" s="72" t="s">
        <v>319</v>
      </c>
      <c r="BX11" s="96"/>
      <c r="BY11" s="78" t="s">
        <v>192</v>
      </c>
      <c r="BZ11" s="72" t="s">
        <v>192</v>
      </c>
      <c r="CA11" s="72" t="s">
        <v>189</v>
      </c>
      <c r="CB11" s="72" t="s">
        <v>304</v>
      </c>
      <c r="CC11" s="72" t="s">
        <v>317</v>
      </c>
      <c r="CD11" s="72" t="s">
        <v>160</v>
      </c>
      <c r="CE11" s="72" t="s">
        <v>161</v>
      </c>
      <c r="CF11" s="96"/>
      <c r="CG11" s="78" t="s">
        <v>211</v>
      </c>
      <c r="CH11" s="72" t="s">
        <v>192</v>
      </c>
      <c r="CI11" s="72" t="s">
        <v>302</v>
      </c>
      <c r="CJ11" s="72" t="s">
        <v>319</v>
      </c>
      <c r="CK11" s="72" t="s">
        <v>303</v>
      </c>
      <c r="CL11" s="72"/>
      <c r="CM11" s="72" t="s">
        <v>310</v>
      </c>
      <c r="CN11" s="96"/>
      <c r="CP11" s="111">
        <f t="shared" si="5"/>
        <v>0</v>
      </c>
    </row>
    <row r="12" spans="1:98" s="111" customFormat="1" ht="15" customHeight="1">
      <c r="A12" s="18" t="s">
        <v>37</v>
      </c>
      <c r="B12" s="28">
        <v>5</v>
      </c>
      <c r="C12" s="76" t="s">
        <v>125</v>
      </c>
      <c r="D12" s="113"/>
      <c r="E12" s="39">
        <v>1</v>
      </c>
      <c r="F12" s="80"/>
      <c r="G12" s="80">
        <v>5</v>
      </c>
      <c r="H12" s="80"/>
      <c r="I12" s="39">
        <v>4</v>
      </c>
      <c r="J12" s="80"/>
      <c r="K12" s="39">
        <v>3</v>
      </c>
      <c r="L12" s="80"/>
      <c r="M12" s="73">
        <v>3</v>
      </c>
      <c r="N12" s="39">
        <v>2</v>
      </c>
      <c r="O12" s="80"/>
      <c r="P12" s="80"/>
      <c r="Q12" s="80"/>
      <c r="R12" s="80">
        <v>5</v>
      </c>
      <c r="S12" s="80"/>
      <c r="T12" s="80"/>
      <c r="U12" s="80"/>
      <c r="V12" s="80"/>
      <c r="W12" s="80"/>
      <c r="X12" s="80"/>
      <c r="Y12" s="80"/>
      <c r="Z12" s="80"/>
      <c r="AA12" s="80">
        <v>3</v>
      </c>
      <c r="AB12" s="80"/>
      <c r="AC12" s="80"/>
      <c r="AD12" s="80"/>
      <c r="AE12" s="80"/>
      <c r="AF12" s="81"/>
      <c r="AG12" s="80"/>
      <c r="AH12" s="39" t="str">
        <f t="shared" si="0"/>
        <v xml:space="preserve"> </v>
      </c>
      <c r="AI12" s="39" t="str">
        <f t="shared" si="1"/>
        <v xml:space="preserve"> </v>
      </c>
      <c r="AJ12" s="39">
        <v>2</v>
      </c>
      <c r="AK12" s="39" t="str">
        <f t="shared" si="2"/>
        <v xml:space="preserve"> </v>
      </c>
      <c r="AL12" s="39" t="str">
        <f t="shared" si="3"/>
        <v>b</v>
      </c>
      <c r="AM12" s="80"/>
      <c r="AN12" s="80"/>
      <c r="AO12" s="80"/>
      <c r="AP12" s="80"/>
      <c r="AQ12" s="80">
        <v>2</v>
      </c>
      <c r="AR12" s="80"/>
      <c r="AS12" s="80"/>
      <c r="AT12" s="80"/>
      <c r="AU12" s="80"/>
      <c r="AV12" s="80"/>
      <c r="AW12" s="80"/>
      <c r="AX12" s="80"/>
      <c r="AY12" s="80"/>
      <c r="AZ12" s="69">
        <f t="shared" si="4"/>
        <v>30</v>
      </c>
      <c r="BA12" s="78" t="s">
        <v>230</v>
      </c>
      <c r="BB12" s="72" t="s">
        <v>192</v>
      </c>
      <c r="BC12" s="72" t="s">
        <v>302</v>
      </c>
      <c r="BD12" s="72" t="s">
        <v>313</v>
      </c>
      <c r="BE12" s="72" t="s">
        <v>303</v>
      </c>
      <c r="BF12" s="72" t="s">
        <v>153</v>
      </c>
      <c r="BG12" s="72"/>
      <c r="BH12" s="96"/>
      <c r="BI12" s="72" t="s">
        <v>272</v>
      </c>
      <c r="BJ12" s="72" t="s">
        <v>230</v>
      </c>
      <c r="BK12" s="72"/>
      <c r="BL12" s="72" t="s">
        <v>303</v>
      </c>
      <c r="BM12" s="78" t="s">
        <v>211</v>
      </c>
      <c r="BN12" s="72" t="s">
        <v>177</v>
      </c>
      <c r="BO12" s="72" t="s">
        <v>177</v>
      </c>
      <c r="BP12" s="96"/>
      <c r="BQ12" s="72" t="s">
        <v>303</v>
      </c>
      <c r="BR12" s="72" t="s">
        <v>303</v>
      </c>
      <c r="BS12" s="78" t="s">
        <v>320</v>
      </c>
      <c r="BT12" s="72" t="s">
        <v>192</v>
      </c>
      <c r="BU12" s="72" t="s">
        <v>302</v>
      </c>
      <c r="BV12" s="72" t="s">
        <v>153</v>
      </c>
      <c r="BW12" s="72" t="s">
        <v>153</v>
      </c>
      <c r="BX12" s="96"/>
      <c r="BY12" s="78" t="s">
        <v>192</v>
      </c>
      <c r="BZ12" s="72" t="s">
        <v>192</v>
      </c>
      <c r="CA12" s="72" t="s">
        <v>272</v>
      </c>
      <c r="CB12" s="72" t="s">
        <v>313</v>
      </c>
      <c r="CC12" s="72" t="s">
        <v>177</v>
      </c>
      <c r="CD12" s="72" t="s">
        <v>160</v>
      </c>
      <c r="CE12" s="72"/>
      <c r="CF12" s="96"/>
      <c r="CG12" s="78" t="s">
        <v>211</v>
      </c>
      <c r="CH12" s="72" t="s">
        <v>192</v>
      </c>
      <c r="CI12" s="72" t="s">
        <v>302</v>
      </c>
      <c r="CJ12" s="72"/>
      <c r="CK12" s="72" t="s">
        <v>303</v>
      </c>
      <c r="CL12" s="72" t="s">
        <v>230</v>
      </c>
      <c r="CM12" s="72"/>
      <c r="CN12" s="96"/>
      <c r="CP12" s="111">
        <f t="shared" si="5"/>
        <v>0</v>
      </c>
    </row>
    <row r="13" spans="1:98" s="111" customFormat="1" ht="15" customHeight="1">
      <c r="A13" s="18" t="s">
        <v>37</v>
      </c>
      <c r="B13" s="28">
        <v>3</v>
      </c>
      <c r="C13" s="76" t="s">
        <v>85</v>
      </c>
      <c r="D13" s="76">
        <v>1</v>
      </c>
      <c r="E13" s="72"/>
      <c r="F13" s="72">
        <v>5</v>
      </c>
      <c r="G13" s="72"/>
      <c r="H13" s="39">
        <v>3</v>
      </c>
      <c r="I13" s="72"/>
      <c r="J13" s="72"/>
      <c r="K13" s="39">
        <v>3</v>
      </c>
      <c r="L13" s="72">
        <v>2</v>
      </c>
      <c r="M13" s="72"/>
      <c r="N13" s="72"/>
      <c r="O13" s="72">
        <v>3</v>
      </c>
      <c r="P13" s="72"/>
      <c r="Q13" s="72">
        <v>4</v>
      </c>
      <c r="R13" s="72"/>
      <c r="S13" s="72">
        <v>1</v>
      </c>
      <c r="T13" s="72"/>
      <c r="U13" s="72"/>
      <c r="V13" s="72"/>
      <c r="W13" s="72"/>
      <c r="X13" s="72"/>
      <c r="Y13" s="72"/>
      <c r="Z13" s="72">
        <v>2</v>
      </c>
      <c r="AA13" s="72"/>
      <c r="AB13" s="72"/>
      <c r="AC13" s="72"/>
      <c r="AD13" s="72"/>
      <c r="AE13" s="72"/>
      <c r="AF13" s="72"/>
      <c r="AG13" s="72"/>
      <c r="AH13" s="31" t="str">
        <f t="shared" si="0"/>
        <v xml:space="preserve"> </v>
      </c>
      <c r="AI13" s="31" t="str">
        <f t="shared" si="1"/>
        <v xml:space="preserve"> </v>
      </c>
      <c r="AJ13" s="39">
        <v>2</v>
      </c>
      <c r="AK13" s="31" t="str">
        <f t="shared" si="2"/>
        <v>m</v>
      </c>
      <c r="AL13" s="31" t="str">
        <f t="shared" si="3"/>
        <v xml:space="preserve"> </v>
      </c>
      <c r="AM13" s="72"/>
      <c r="AN13" s="72"/>
      <c r="AO13" s="80">
        <v>2</v>
      </c>
      <c r="AP13" s="72"/>
      <c r="AQ13" s="72"/>
      <c r="AR13" s="72"/>
      <c r="AS13" s="72">
        <v>1</v>
      </c>
      <c r="AT13" s="72"/>
      <c r="AU13" s="72"/>
      <c r="AV13" s="72"/>
      <c r="AW13" s="72"/>
      <c r="AX13" s="72"/>
      <c r="AY13" s="72"/>
      <c r="AZ13" s="69">
        <f t="shared" si="4"/>
        <v>29</v>
      </c>
      <c r="BA13" s="78" t="s">
        <v>302</v>
      </c>
      <c r="BB13" s="72" t="s">
        <v>152</v>
      </c>
      <c r="BC13" s="72" t="s">
        <v>188</v>
      </c>
      <c r="BD13" s="92" t="s">
        <v>308</v>
      </c>
      <c r="BE13" s="72" t="s">
        <v>165</v>
      </c>
      <c r="BF13" s="92"/>
      <c r="BG13" s="77"/>
      <c r="BH13" s="79"/>
      <c r="BI13" s="72" t="s">
        <v>189</v>
      </c>
      <c r="BJ13" s="72" t="s">
        <v>188</v>
      </c>
      <c r="BK13" s="72" t="s">
        <v>302</v>
      </c>
      <c r="BL13" s="92" t="s">
        <v>165</v>
      </c>
      <c r="BM13" s="78" t="s">
        <v>211</v>
      </c>
      <c r="BN13" s="92" t="s">
        <v>153</v>
      </c>
      <c r="BO13" s="77" t="s">
        <v>153</v>
      </c>
      <c r="BP13" s="79"/>
      <c r="BQ13" s="72" t="s">
        <v>165</v>
      </c>
      <c r="BR13" s="72" t="s">
        <v>165</v>
      </c>
      <c r="BS13" s="78" t="s">
        <v>217</v>
      </c>
      <c r="BT13" s="92" t="s">
        <v>152</v>
      </c>
      <c r="BU13" s="72" t="s">
        <v>325</v>
      </c>
      <c r="BV13" s="92"/>
      <c r="BW13" s="77"/>
      <c r="BX13" s="79"/>
      <c r="BY13" s="78" t="s">
        <v>318</v>
      </c>
      <c r="BZ13" s="72" t="s">
        <v>152</v>
      </c>
      <c r="CA13" s="72" t="s">
        <v>189</v>
      </c>
      <c r="CB13" s="92" t="s">
        <v>308</v>
      </c>
      <c r="CC13" s="72" t="s">
        <v>153</v>
      </c>
      <c r="CD13" s="92" t="s">
        <v>302</v>
      </c>
      <c r="CE13" s="77"/>
      <c r="CF13" s="79"/>
      <c r="CG13" s="78" t="s">
        <v>211</v>
      </c>
      <c r="CH13" s="72" t="s">
        <v>152</v>
      </c>
      <c r="CI13" s="72" t="s">
        <v>188</v>
      </c>
      <c r="CJ13" s="92"/>
      <c r="CK13" s="72" t="s">
        <v>165</v>
      </c>
      <c r="CL13" s="92" t="s">
        <v>326</v>
      </c>
      <c r="CM13" s="77" t="s">
        <v>326</v>
      </c>
      <c r="CN13" s="79"/>
      <c r="CO13" s="49"/>
      <c r="CP13" s="111">
        <f t="shared" si="5"/>
        <v>2</v>
      </c>
      <c r="CQ13" s="49"/>
      <c r="CR13" s="49"/>
      <c r="CS13" s="49"/>
      <c r="CT13" s="49"/>
    </row>
    <row r="14" spans="1:98" s="111" customFormat="1" ht="15" customHeight="1">
      <c r="A14" s="18" t="s">
        <v>37</v>
      </c>
      <c r="B14" s="28">
        <v>6</v>
      </c>
      <c r="C14" s="76" t="s">
        <v>126</v>
      </c>
      <c r="D14" s="113"/>
      <c r="E14" s="39">
        <v>1</v>
      </c>
      <c r="F14" s="80">
        <v>5</v>
      </c>
      <c r="G14" s="80"/>
      <c r="H14" s="39">
        <v>3</v>
      </c>
      <c r="I14" s="80"/>
      <c r="J14" s="80"/>
      <c r="K14" s="39">
        <v>3</v>
      </c>
      <c r="L14" s="80"/>
      <c r="M14" s="80"/>
      <c r="N14" s="39">
        <v>2</v>
      </c>
      <c r="O14" s="80"/>
      <c r="P14" s="80"/>
      <c r="Q14" s="80">
        <v>4</v>
      </c>
      <c r="R14" s="80"/>
      <c r="S14" s="80">
        <v>1</v>
      </c>
      <c r="T14" s="80"/>
      <c r="U14" s="80"/>
      <c r="V14" s="80"/>
      <c r="W14" s="80"/>
      <c r="X14" s="80"/>
      <c r="Y14" s="80"/>
      <c r="Z14" s="80">
        <v>2</v>
      </c>
      <c r="AA14" s="80"/>
      <c r="AB14" s="80"/>
      <c r="AC14" s="80"/>
      <c r="AD14" s="80">
        <v>2</v>
      </c>
      <c r="AE14" s="80"/>
      <c r="AF14" s="81"/>
      <c r="AG14" s="80">
        <v>2</v>
      </c>
      <c r="AH14" s="39" t="str">
        <f t="shared" si="0"/>
        <v xml:space="preserve"> </v>
      </c>
      <c r="AI14" s="39" t="str">
        <f t="shared" si="1"/>
        <v>b</v>
      </c>
      <c r="AJ14" s="80"/>
      <c r="AK14" s="39" t="str">
        <f t="shared" si="2"/>
        <v xml:space="preserve"> </v>
      </c>
      <c r="AL14" s="39" t="str">
        <f t="shared" si="3"/>
        <v xml:space="preserve"> </v>
      </c>
      <c r="AM14" s="80"/>
      <c r="AN14" s="80"/>
      <c r="AO14" s="80"/>
      <c r="AP14" s="80"/>
      <c r="AQ14" s="80">
        <v>2</v>
      </c>
      <c r="AR14" s="80"/>
      <c r="AS14" s="80">
        <v>1</v>
      </c>
      <c r="AT14" s="80"/>
      <c r="AU14" s="80"/>
      <c r="AV14" s="80"/>
      <c r="AW14" s="80"/>
      <c r="AX14" s="80"/>
      <c r="AY14" s="80"/>
      <c r="AZ14" s="69">
        <f t="shared" si="4"/>
        <v>28</v>
      </c>
      <c r="BA14" s="78"/>
      <c r="BB14" s="72" t="s">
        <v>152</v>
      </c>
      <c r="BC14" s="72" t="s">
        <v>302</v>
      </c>
      <c r="BD14" s="72" t="s">
        <v>312</v>
      </c>
      <c r="BE14" s="72" t="s">
        <v>165</v>
      </c>
      <c r="BF14" s="72" t="s">
        <v>153</v>
      </c>
      <c r="BG14" s="72" t="s">
        <v>186</v>
      </c>
      <c r="BH14" s="96"/>
      <c r="BI14" s="72" t="s">
        <v>272</v>
      </c>
      <c r="BJ14" s="72" t="s">
        <v>302</v>
      </c>
      <c r="BK14" s="72"/>
      <c r="BL14" s="72" t="s">
        <v>165</v>
      </c>
      <c r="BM14" s="78"/>
      <c r="BN14" s="72" t="s">
        <v>308</v>
      </c>
      <c r="BO14" s="72" t="s">
        <v>322</v>
      </c>
      <c r="BP14" s="96"/>
      <c r="BQ14" s="72" t="s">
        <v>165</v>
      </c>
      <c r="BR14" s="72" t="s">
        <v>165</v>
      </c>
      <c r="BS14" s="78" t="s">
        <v>186</v>
      </c>
      <c r="BT14" s="72" t="s">
        <v>152</v>
      </c>
      <c r="BU14" s="72" t="s">
        <v>327</v>
      </c>
      <c r="BV14" s="72" t="s">
        <v>153</v>
      </c>
      <c r="BW14" s="72" t="s">
        <v>153</v>
      </c>
      <c r="BX14" s="96"/>
      <c r="BY14" s="78" t="s">
        <v>318</v>
      </c>
      <c r="BZ14" s="72" t="s">
        <v>152</v>
      </c>
      <c r="CA14" s="72" t="s">
        <v>272</v>
      </c>
      <c r="CB14" s="72" t="s">
        <v>305</v>
      </c>
      <c r="CC14" s="72"/>
      <c r="CD14" s="72"/>
      <c r="CE14" s="72" t="s">
        <v>161</v>
      </c>
      <c r="CF14" s="96"/>
      <c r="CG14" s="78" t="s">
        <v>313</v>
      </c>
      <c r="CH14" s="72" t="s">
        <v>152</v>
      </c>
      <c r="CI14" s="72" t="s">
        <v>302</v>
      </c>
      <c r="CJ14" s="72" t="s">
        <v>313</v>
      </c>
      <c r="CK14" s="72" t="s">
        <v>165</v>
      </c>
      <c r="CL14" s="72"/>
      <c r="CM14" s="72"/>
      <c r="CN14" s="96"/>
      <c r="CP14" s="111">
        <f t="shared" si="5"/>
        <v>0</v>
      </c>
    </row>
    <row r="15" spans="1:98" s="111" customFormat="1" ht="15" customHeight="1">
      <c r="A15" s="18" t="s">
        <v>37</v>
      </c>
      <c r="B15" s="28">
        <v>7</v>
      </c>
      <c r="C15" s="76" t="s">
        <v>127</v>
      </c>
      <c r="D15" s="113"/>
      <c r="E15" s="39">
        <v>1</v>
      </c>
      <c r="F15" s="80"/>
      <c r="G15" s="80">
        <v>5</v>
      </c>
      <c r="H15" s="39">
        <v>3</v>
      </c>
      <c r="I15" s="80"/>
      <c r="J15" s="80"/>
      <c r="K15" s="80"/>
      <c r="L15" s="80">
        <v>2</v>
      </c>
      <c r="M15" s="80"/>
      <c r="N15" s="80"/>
      <c r="O15" s="80"/>
      <c r="P15" s="80"/>
      <c r="Q15" s="80">
        <v>4</v>
      </c>
      <c r="R15" s="80"/>
      <c r="S15" s="80"/>
      <c r="T15" s="80">
        <v>2</v>
      </c>
      <c r="U15" s="80"/>
      <c r="V15" s="80"/>
      <c r="W15" s="80"/>
      <c r="X15" s="80"/>
      <c r="Y15" s="80"/>
      <c r="Z15" s="80">
        <v>2</v>
      </c>
      <c r="AA15" s="80"/>
      <c r="AB15" s="80"/>
      <c r="AC15" s="80"/>
      <c r="AD15" s="80"/>
      <c r="AE15" s="80">
        <v>3</v>
      </c>
      <c r="AF15" s="81"/>
      <c r="AG15" s="80"/>
      <c r="AH15" s="39" t="str">
        <f t="shared" si="0"/>
        <v xml:space="preserve"> </v>
      </c>
      <c r="AI15" s="39" t="str">
        <f t="shared" si="1"/>
        <v xml:space="preserve"> </v>
      </c>
      <c r="AJ15" s="39">
        <v>2</v>
      </c>
      <c r="AK15" s="39" t="str">
        <f t="shared" si="2"/>
        <v>m</v>
      </c>
      <c r="AL15" s="39" t="str">
        <f t="shared" si="3"/>
        <v xml:space="preserve"> </v>
      </c>
      <c r="AM15" s="80"/>
      <c r="AN15" s="80"/>
      <c r="AO15" s="80">
        <v>2</v>
      </c>
      <c r="AP15" s="80"/>
      <c r="AQ15" s="80"/>
      <c r="AR15" s="80"/>
      <c r="AS15" s="80">
        <v>1</v>
      </c>
      <c r="AT15" s="80"/>
      <c r="AU15" s="80"/>
      <c r="AV15" s="80"/>
      <c r="AW15" s="80"/>
      <c r="AX15" s="80"/>
      <c r="AY15" s="80"/>
      <c r="AZ15" s="74">
        <f t="shared" si="4"/>
        <v>27</v>
      </c>
      <c r="BA15" s="78"/>
      <c r="BB15" s="72" t="s">
        <v>152</v>
      </c>
      <c r="BC15" s="72" t="s">
        <v>302</v>
      </c>
      <c r="BD15" s="72" t="s">
        <v>323</v>
      </c>
      <c r="BE15" s="72" t="s">
        <v>303</v>
      </c>
      <c r="BF15" s="72"/>
      <c r="BG15" s="72"/>
      <c r="BH15" s="96"/>
      <c r="BI15" s="72" t="s">
        <v>189</v>
      </c>
      <c r="BJ15" s="72" t="s">
        <v>302</v>
      </c>
      <c r="BK15" s="72"/>
      <c r="BL15" s="72" t="s">
        <v>303</v>
      </c>
      <c r="BM15" s="78" t="s">
        <v>211</v>
      </c>
      <c r="BN15" s="72" t="s">
        <v>308</v>
      </c>
      <c r="BO15" s="72" t="s">
        <v>322</v>
      </c>
      <c r="BP15" s="96"/>
      <c r="BQ15" s="72" t="s">
        <v>303</v>
      </c>
      <c r="BR15" s="72" t="s">
        <v>303</v>
      </c>
      <c r="BS15" s="78" t="s">
        <v>217</v>
      </c>
      <c r="BT15" s="72" t="s">
        <v>152</v>
      </c>
      <c r="BU15" s="72"/>
      <c r="BV15" s="72"/>
      <c r="BW15" s="72"/>
      <c r="BX15" s="96"/>
      <c r="BY15" s="78" t="s">
        <v>160</v>
      </c>
      <c r="BZ15" s="72" t="s">
        <v>152</v>
      </c>
      <c r="CA15" s="72" t="s">
        <v>189</v>
      </c>
      <c r="CB15" s="72"/>
      <c r="CC15" s="72" t="s">
        <v>324</v>
      </c>
      <c r="CD15" s="72" t="s">
        <v>324</v>
      </c>
      <c r="CE15" s="72" t="s">
        <v>418</v>
      </c>
      <c r="CF15" s="96"/>
      <c r="CG15" s="78" t="s">
        <v>211</v>
      </c>
      <c r="CH15" s="72" t="s">
        <v>152</v>
      </c>
      <c r="CI15" s="72" t="s">
        <v>302</v>
      </c>
      <c r="CJ15" s="72" t="s">
        <v>418</v>
      </c>
      <c r="CK15" s="72" t="s">
        <v>303</v>
      </c>
      <c r="CL15" s="72" t="s">
        <v>326</v>
      </c>
      <c r="CM15" s="72" t="s">
        <v>326</v>
      </c>
      <c r="CN15" s="96"/>
      <c r="CP15" s="111">
        <f t="shared" si="5"/>
        <v>2</v>
      </c>
    </row>
    <row r="16" spans="1:98" s="111" customFormat="1" ht="15" customHeight="1">
      <c r="A16" s="18" t="s">
        <v>37</v>
      </c>
      <c r="B16" s="28">
        <v>8</v>
      </c>
      <c r="C16" s="76" t="s">
        <v>128</v>
      </c>
      <c r="D16" s="113"/>
      <c r="E16" s="39">
        <v>1</v>
      </c>
      <c r="F16" s="80"/>
      <c r="G16" s="80">
        <v>5</v>
      </c>
      <c r="H16" s="39">
        <v>3</v>
      </c>
      <c r="I16" s="80"/>
      <c r="J16" s="80"/>
      <c r="K16" s="80"/>
      <c r="L16" s="80">
        <v>2</v>
      </c>
      <c r="M16" s="80"/>
      <c r="N16" s="80"/>
      <c r="O16" s="80"/>
      <c r="P16" s="80"/>
      <c r="Q16" s="80"/>
      <c r="R16" s="80">
        <v>5</v>
      </c>
      <c r="S16" s="80"/>
      <c r="T16" s="80">
        <v>2</v>
      </c>
      <c r="U16" s="80"/>
      <c r="V16" s="80"/>
      <c r="W16" s="80"/>
      <c r="X16" s="80"/>
      <c r="Y16" s="80"/>
      <c r="Z16" s="80">
        <v>2</v>
      </c>
      <c r="AA16" s="80"/>
      <c r="AB16" s="80"/>
      <c r="AC16" s="80"/>
      <c r="AD16" s="80"/>
      <c r="AE16" s="80">
        <v>3</v>
      </c>
      <c r="AF16" s="81"/>
      <c r="AG16" s="80"/>
      <c r="AH16" s="39" t="str">
        <f t="shared" si="0"/>
        <v xml:space="preserve"> </v>
      </c>
      <c r="AI16" s="39" t="str">
        <f t="shared" si="1"/>
        <v xml:space="preserve"> </v>
      </c>
      <c r="AJ16" s="39">
        <v>2</v>
      </c>
      <c r="AK16" s="39" t="str">
        <f t="shared" si="2"/>
        <v>m</v>
      </c>
      <c r="AL16" s="39" t="str">
        <f t="shared" si="3"/>
        <v xml:space="preserve"> </v>
      </c>
      <c r="AM16" s="80"/>
      <c r="AN16" s="80"/>
      <c r="AO16" s="80">
        <v>2</v>
      </c>
      <c r="AP16" s="80"/>
      <c r="AQ16" s="80"/>
      <c r="AR16" s="80"/>
      <c r="AS16" s="80">
        <v>1</v>
      </c>
      <c r="AT16" s="80"/>
      <c r="AU16" s="80"/>
      <c r="AV16" s="80"/>
      <c r="AW16" s="80"/>
      <c r="AX16" s="80"/>
      <c r="AY16" s="80"/>
      <c r="AZ16" s="69">
        <f t="shared" si="4"/>
        <v>28</v>
      </c>
      <c r="BA16" s="78"/>
      <c r="BB16" s="72" t="s">
        <v>192</v>
      </c>
      <c r="BC16" s="72" t="s">
        <v>302</v>
      </c>
      <c r="BD16" s="72" t="s">
        <v>323</v>
      </c>
      <c r="BE16" s="72" t="s">
        <v>303</v>
      </c>
      <c r="BF16" s="72"/>
      <c r="BG16" s="72"/>
      <c r="BH16" s="96"/>
      <c r="BI16" s="72" t="s">
        <v>189</v>
      </c>
      <c r="BJ16" s="72" t="s">
        <v>302</v>
      </c>
      <c r="BK16" s="72"/>
      <c r="BL16" s="72" t="s">
        <v>303</v>
      </c>
      <c r="BM16" s="78" t="s">
        <v>211</v>
      </c>
      <c r="BN16" s="72" t="s">
        <v>308</v>
      </c>
      <c r="BO16" s="72" t="s">
        <v>322</v>
      </c>
      <c r="BP16" s="96"/>
      <c r="BQ16" s="72" t="s">
        <v>303</v>
      </c>
      <c r="BR16" s="72" t="s">
        <v>303</v>
      </c>
      <c r="BS16" s="78" t="s">
        <v>217</v>
      </c>
      <c r="BT16" s="72" t="s">
        <v>192</v>
      </c>
      <c r="BU16" s="72" t="s">
        <v>160</v>
      </c>
      <c r="BV16" s="72"/>
      <c r="BW16" s="72"/>
      <c r="BX16" s="96"/>
      <c r="BY16" s="78" t="s">
        <v>192</v>
      </c>
      <c r="BZ16" s="72" t="s">
        <v>192</v>
      </c>
      <c r="CA16" s="72" t="s">
        <v>189</v>
      </c>
      <c r="CB16" s="72"/>
      <c r="CC16" s="72" t="s">
        <v>324</v>
      </c>
      <c r="CD16" s="72" t="s">
        <v>324</v>
      </c>
      <c r="CE16" s="72" t="s">
        <v>418</v>
      </c>
      <c r="CF16" s="96"/>
      <c r="CG16" s="78" t="s">
        <v>211</v>
      </c>
      <c r="CH16" s="72" t="s">
        <v>192</v>
      </c>
      <c r="CI16" s="72" t="s">
        <v>302</v>
      </c>
      <c r="CJ16" s="72" t="s">
        <v>418</v>
      </c>
      <c r="CK16" s="72" t="s">
        <v>303</v>
      </c>
      <c r="CL16" s="72" t="s">
        <v>326</v>
      </c>
      <c r="CM16" s="72" t="s">
        <v>326</v>
      </c>
      <c r="CN16" s="96"/>
      <c r="CP16" s="111">
        <f t="shared" si="5"/>
        <v>2</v>
      </c>
    </row>
    <row r="17" spans="1:98" s="111" customFormat="1" ht="15" customHeight="1">
      <c r="A17" s="18" t="s">
        <v>37</v>
      </c>
      <c r="B17" s="28">
        <v>9</v>
      </c>
      <c r="C17" s="76" t="s">
        <v>129</v>
      </c>
      <c r="D17" s="113"/>
      <c r="E17" s="39">
        <v>1</v>
      </c>
      <c r="F17" s="80">
        <v>5</v>
      </c>
      <c r="G17" s="80"/>
      <c r="H17" s="39">
        <v>3</v>
      </c>
      <c r="I17" s="80"/>
      <c r="J17" s="80"/>
      <c r="K17" s="80"/>
      <c r="L17" s="80"/>
      <c r="M17" s="80"/>
      <c r="N17" s="39">
        <v>2</v>
      </c>
      <c r="O17" s="80"/>
      <c r="P17" s="80">
        <v>2</v>
      </c>
      <c r="Q17" s="80">
        <v>4</v>
      </c>
      <c r="R17" s="80"/>
      <c r="S17" s="80">
        <v>1</v>
      </c>
      <c r="T17" s="80"/>
      <c r="U17" s="80"/>
      <c r="V17" s="80"/>
      <c r="W17" s="80"/>
      <c r="X17" s="80"/>
      <c r="Y17" s="80"/>
      <c r="Z17" s="80">
        <v>2</v>
      </c>
      <c r="AA17" s="80"/>
      <c r="AB17" s="80"/>
      <c r="AC17" s="80"/>
      <c r="AD17" s="80"/>
      <c r="AE17" s="80">
        <v>3</v>
      </c>
      <c r="AF17" s="81"/>
      <c r="AG17" s="80"/>
      <c r="AH17" s="39" t="str">
        <f t="shared" si="0"/>
        <v xml:space="preserve"> </v>
      </c>
      <c r="AI17" s="39" t="str">
        <f t="shared" si="1"/>
        <v xml:space="preserve"> </v>
      </c>
      <c r="AJ17" s="39">
        <v>2</v>
      </c>
      <c r="AK17" s="39" t="str">
        <f t="shared" si="2"/>
        <v xml:space="preserve"> </v>
      </c>
      <c r="AL17" s="39" t="str">
        <f t="shared" si="3"/>
        <v>b</v>
      </c>
      <c r="AM17" s="80"/>
      <c r="AN17" s="80"/>
      <c r="AO17" s="80"/>
      <c r="AP17" s="80"/>
      <c r="AQ17" s="80"/>
      <c r="AR17" s="80">
        <v>3</v>
      </c>
      <c r="AS17" s="80"/>
      <c r="AT17" s="80"/>
      <c r="AU17" s="80"/>
      <c r="AV17" s="80"/>
      <c r="AW17" s="80"/>
      <c r="AX17" s="80"/>
      <c r="AY17" s="80"/>
      <c r="AZ17" s="69">
        <f t="shared" si="4"/>
        <v>28</v>
      </c>
      <c r="BA17" s="78"/>
      <c r="BB17" s="72" t="s">
        <v>152</v>
      </c>
      <c r="BC17" s="72" t="s">
        <v>302</v>
      </c>
      <c r="BD17" s="72" t="s">
        <v>315</v>
      </c>
      <c r="BE17" s="72" t="s">
        <v>165</v>
      </c>
      <c r="BF17" s="72" t="s">
        <v>311</v>
      </c>
      <c r="BG17" s="72"/>
      <c r="BH17" s="96"/>
      <c r="BI17" s="72" t="s">
        <v>272</v>
      </c>
      <c r="BJ17" s="72" t="s">
        <v>302</v>
      </c>
      <c r="BK17" s="72"/>
      <c r="BL17" s="72" t="s">
        <v>165</v>
      </c>
      <c r="BM17" s="78" t="s">
        <v>211</v>
      </c>
      <c r="BN17" s="72" t="s">
        <v>322</v>
      </c>
      <c r="BO17" s="72" t="s">
        <v>322</v>
      </c>
      <c r="BP17" s="96"/>
      <c r="BQ17" s="72" t="s">
        <v>165</v>
      </c>
      <c r="BR17" s="72" t="s">
        <v>165</v>
      </c>
      <c r="BS17" s="78" t="s">
        <v>320</v>
      </c>
      <c r="BT17" s="72" t="s">
        <v>152</v>
      </c>
      <c r="BU17" s="72" t="s">
        <v>327</v>
      </c>
      <c r="BV17" s="72" t="s">
        <v>183</v>
      </c>
      <c r="BW17" s="72" t="s">
        <v>183</v>
      </c>
      <c r="BX17" s="96"/>
      <c r="BY17" s="78" t="s">
        <v>318</v>
      </c>
      <c r="BZ17" s="72" t="s">
        <v>152</v>
      </c>
      <c r="CA17" s="72" t="s">
        <v>272</v>
      </c>
      <c r="CB17" s="72" t="s">
        <v>315</v>
      </c>
      <c r="CC17" s="72" t="s">
        <v>324</v>
      </c>
      <c r="CD17" s="72" t="s">
        <v>323</v>
      </c>
      <c r="CE17" s="72" t="s">
        <v>324</v>
      </c>
      <c r="CF17" s="96"/>
      <c r="CG17" s="78" t="s">
        <v>211</v>
      </c>
      <c r="CH17" s="72" t="s">
        <v>152</v>
      </c>
      <c r="CI17" s="72" t="s">
        <v>302</v>
      </c>
      <c r="CJ17" s="72"/>
      <c r="CK17" s="72" t="s">
        <v>165</v>
      </c>
      <c r="CL17" s="72"/>
      <c r="CM17" s="72"/>
      <c r="CN17" s="96"/>
      <c r="CP17" s="111">
        <f t="shared" si="5"/>
        <v>0</v>
      </c>
    </row>
    <row r="18" spans="1:98" s="111" customFormat="1" ht="15" customHeight="1">
      <c r="A18" s="18" t="s">
        <v>37</v>
      </c>
      <c r="B18" s="28">
        <v>7</v>
      </c>
      <c r="C18" s="76" t="s">
        <v>90</v>
      </c>
      <c r="D18" s="76"/>
      <c r="E18" s="39">
        <v>1</v>
      </c>
      <c r="F18" s="72"/>
      <c r="G18" s="72">
        <v>5</v>
      </c>
      <c r="H18" s="72"/>
      <c r="I18" s="39">
        <v>4</v>
      </c>
      <c r="J18" s="72"/>
      <c r="K18" s="72"/>
      <c r="L18" s="72"/>
      <c r="M18" s="72"/>
      <c r="N18" s="72"/>
      <c r="O18" s="72">
        <v>3</v>
      </c>
      <c r="P18" s="72"/>
      <c r="Q18" s="72"/>
      <c r="R18" s="72">
        <v>5</v>
      </c>
      <c r="S18" s="72"/>
      <c r="T18" s="72">
        <v>2</v>
      </c>
      <c r="U18" s="72"/>
      <c r="V18" s="72"/>
      <c r="W18" s="72"/>
      <c r="X18" s="72"/>
      <c r="Y18" s="72">
        <v>3</v>
      </c>
      <c r="Z18" s="72"/>
      <c r="AA18" s="72">
        <v>3</v>
      </c>
      <c r="AB18" s="72"/>
      <c r="AC18" s="72"/>
      <c r="AD18" s="72"/>
      <c r="AE18" s="72"/>
      <c r="AF18" s="72"/>
      <c r="AG18" s="72"/>
      <c r="AH18" s="31" t="str">
        <f t="shared" si="0"/>
        <v xml:space="preserve"> </v>
      </c>
      <c r="AI18" s="31" t="str">
        <f t="shared" si="1"/>
        <v xml:space="preserve"> </v>
      </c>
      <c r="AJ18" s="39">
        <v>2</v>
      </c>
      <c r="AK18" s="31" t="str">
        <f t="shared" si="2"/>
        <v xml:space="preserve"> </v>
      </c>
      <c r="AL18" s="31" t="str">
        <f t="shared" si="3"/>
        <v>b</v>
      </c>
      <c r="AM18" s="72"/>
      <c r="AN18" s="72"/>
      <c r="AO18" s="72"/>
      <c r="AP18" s="72"/>
      <c r="AQ18" s="72">
        <v>2</v>
      </c>
      <c r="AR18" s="72"/>
      <c r="AS18" s="72"/>
      <c r="AT18" s="72"/>
      <c r="AU18" s="72"/>
      <c r="AV18" s="72"/>
      <c r="AW18" s="72"/>
      <c r="AX18" s="72"/>
      <c r="AY18" s="72"/>
      <c r="AZ18" s="69">
        <f t="shared" si="4"/>
        <v>30</v>
      </c>
      <c r="BA18" s="78" t="s">
        <v>302</v>
      </c>
      <c r="BB18" s="72" t="s">
        <v>192</v>
      </c>
      <c r="BC18" s="72" t="s">
        <v>188</v>
      </c>
      <c r="BD18" s="92" t="s">
        <v>313</v>
      </c>
      <c r="BE18" s="72" t="s">
        <v>303</v>
      </c>
      <c r="BF18" s="92" t="s">
        <v>175</v>
      </c>
      <c r="BG18" s="77" t="s">
        <v>177</v>
      </c>
      <c r="BH18" s="79"/>
      <c r="BI18" s="72" t="s">
        <v>211</v>
      </c>
      <c r="BJ18" s="72" t="s">
        <v>188</v>
      </c>
      <c r="BK18" s="72" t="s">
        <v>302</v>
      </c>
      <c r="BL18" s="92" t="s">
        <v>303</v>
      </c>
      <c r="BM18" s="78"/>
      <c r="BN18" s="92" t="s">
        <v>317</v>
      </c>
      <c r="BO18" s="77" t="s">
        <v>317</v>
      </c>
      <c r="BP18" s="79"/>
      <c r="BQ18" s="72" t="s">
        <v>303</v>
      </c>
      <c r="BR18" s="72" t="s">
        <v>303</v>
      </c>
      <c r="BS18" s="78" t="s">
        <v>175</v>
      </c>
      <c r="BT18" s="92" t="s">
        <v>192</v>
      </c>
      <c r="BU18" s="72" t="s">
        <v>327</v>
      </c>
      <c r="BV18" s="92"/>
      <c r="BW18" s="77"/>
      <c r="BX18" s="79"/>
      <c r="BY18" s="78" t="s">
        <v>192</v>
      </c>
      <c r="BZ18" s="72" t="s">
        <v>192</v>
      </c>
      <c r="CA18" s="72" t="s">
        <v>211</v>
      </c>
      <c r="CB18" s="92" t="s">
        <v>313</v>
      </c>
      <c r="CC18" s="72" t="s">
        <v>317</v>
      </c>
      <c r="CD18" s="92" t="s">
        <v>302</v>
      </c>
      <c r="CE18" s="77" t="s">
        <v>418</v>
      </c>
      <c r="CF18" s="79"/>
      <c r="CG18" s="78"/>
      <c r="CH18" s="72" t="s">
        <v>192</v>
      </c>
      <c r="CI18" s="72" t="s">
        <v>188</v>
      </c>
      <c r="CJ18" s="92" t="s">
        <v>418</v>
      </c>
      <c r="CK18" s="72" t="s">
        <v>303</v>
      </c>
      <c r="CL18" s="92" t="s">
        <v>302</v>
      </c>
      <c r="CM18" s="77"/>
      <c r="CN18" s="79"/>
      <c r="CO18" s="49"/>
      <c r="CP18" s="111">
        <f t="shared" si="5"/>
        <v>0</v>
      </c>
      <c r="CQ18" s="49"/>
      <c r="CR18" s="49"/>
      <c r="CS18" s="49"/>
      <c r="CT18" s="49"/>
    </row>
    <row r="19" spans="1:98" s="111" customFormat="1" ht="15" customHeight="1">
      <c r="A19" s="18" t="s">
        <v>37</v>
      </c>
      <c r="B19" s="28">
        <v>10</v>
      </c>
      <c r="C19" s="76" t="s">
        <v>130</v>
      </c>
      <c r="D19" s="113"/>
      <c r="E19" s="39">
        <v>1</v>
      </c>
      <c r="F19" s="80">
        <v>5</v>
      </c>
      <c r="G19" s="80"/>
      <c r="H19" s="39">
        <v>3</v>
      </c>
      <c r="I19" s="80"/>
      <c r="J19" s="80"/>
      <c r="K19" s="80"/>
      <c r="L19" s="80"/>
      <c r="M19" s="80"/>
      <c r="N19" s="80"/>
      <c r="O19" s="80">
        <v>3</v>
      </c>
      <c r="P19" s="80">
        <v>2</v>
      </c>
      <c r="Q19" s="80"/>
      <c r="R19" s="80">
        <v>5</v>
      </c>
      <c r="S19" s="80"/>
      <c r="T19" s="80">
        <v>2</v>
      </c>
      <c r="U19" s="80"/>
      <c r="V19" s="80">
        <v>2</v>
      </c>
      <c r="W19" s="80"/>
      <c r="X19" s="80"/>
      <c r="Y19" s="80"/>
      <c r="Z19" s="80"/>
      <c r="AA19" s="80"/>
      <c r="AB19" s="80"/>
      <c r="AC19" s="80"/>
      <c r="AD19" s="80">
        <v>2</v>
      </c>
      <c r="AE19" s="80"/>
      <c r="AF19" s="81"/>
      <c r="AG19" s="80"/>
      <c r="AH19" s="39" t="str">
        <f t="shared" si="0"/>
        <v xml:space="preserve"> </v>
      </c>
      <c r="AI19" s="39" t="str">
        <f t="shared" si="1"/>
        <v xml:space="preserve"> </v>
      </c>
      <c r="AJ19" s="39">
        <v>2</v>
      </c>
      <c r="AK19" s="39" t="str">
        <f t="shared" si="2"/>
        <v xml:space="preserve"> </v>
      </c>
      <c r="AL19" s="39" t="str">
        <f t="shared" si="3"/>
        <v>b</v>
      </c>
      <c r="AM19" s="80"/>
      <c r="AN19" s="80"/>
      <c r="AO19" s="80"/>
      <c r="AP19" s="131"/>
      <c r="AQ19" s="80">
        <v>2</v>
      </c>
      <c r="AR19" s="80"/>
      <c r="AS19" s="80"/>
      <c r="AT19" s="80"/>
      <c r="AU19" s="80"/>
      <c r="AV19" s="80"/>
      <c r="AW19" s="80"/>
      <c r="AX19" s="80"/>
      <c r="AY19" s="80"/>
      <c r="AZ19" s="69">
        <f t="shared" si="4"/>
        <v>29</v>
      </c>
      <c r="BA19" s="78" t="s">
        <v>188</v>
      </c>
      <c r="BB19" s="72" t="s">
        <v>192</v>
      </c>
      <c r="BC19" s="72" t="s">
        <v>302</v>
      </c>
      <c r="BD19" s="72" t="s">
        <v>313</v>
      </c>
      <c r="BE19" s="72" t="s">
        <v>165</v>
      </c>
      <c r="BF19" s="72" t="s">
        <v>313</v>
      </c>
      <c r="BG19" s="72"/>
      <c r="BH19" s="96"/>
      <c r="BI19" s="72" t="s">
        <v>266</v>
      </c>
      <c r="BJ19" s="72" t="s">
        <v>302</v>
      </c>
      <c r="BK19" s="72" t="s">
        <v>188</v>
      </c>
      <c r="BL19" s="72" t="s">
        <v>165</v>
      </c>
      <c r="BM19" s="78" t="s">
        <v>211</v>
      </c>
      <c r="BN19" s="72"/>
      <c r="BO19" s="72"/>
      <c r="BP19" s="96"/>
      <c r="BQ19" s="72" t="s">
        <v>165</v>
      </c>
      <c r="BR19" s="72" t="s">
        <v>165</v>
      </c>
      <c r="BS19" s="78"/>
      <c r="BT19" s="72" t="s">
        <v>192</v>
      </c>
      <c r="BU19" s="72" t="s">
        <v>327</v>
      </c>
      <c r="BV19" s="72" t="s">
        <v>183</v>
      </c>
      <c r="BW19" s="72" t="s">
        <v>183</v>
      </c>
      <c r="BX19" s="96"/>
      <c r="BY19" s="78" t="s">
        <v>192</v>
      </c>
      <c r="BZ19" s="72" t="s">
        <v>192</v>
      </c>
      <c r="CA19" s="72" t="s">
        <v>266</v>
      </c>
      <c r="CB19" s="72"/>
      <c r="CC19" s="72" t="s">
        <v>305</v>
      </c>
      <c r="CD19" s="72" t="s">
        <v>305</v>
      </c>
      <c r="CE19" s="72" t="s">
        <v>418</v>
      </c>
      <c r="CF19" s="96"/>
      <c r="CG19" s="78" t="s">
        <v>211</v>
      </c>
      <c r="CH19" s="72" t="s">
        <v>192</v>
      </c>
      <c r="CI19" s="72" t="s">
        <v>302</v>
      </c>
      <c r="CJ19" s="72" t="s">
        <v>418</v>
      </c>
      <c r="CK19" s="72" t="s">
        <v>165</v>
      </c>
      <c r="CL19" s="72" t="s">
        <v>188</v>
      </c>
      <c r="CM19" s="72"/>
      <c r="CN19" s="96"/>
      <c r="CP19" s="111">
        <f t="shared" si="5"/>
        <v>0</v>
      </c>
    </row>
    <row r="20" spans="1:98" s="111" customFormat="1" ht="15" customHeight="1">
      <c r="A20" s="18" t="s">
        <v>37</v>
      </c>
      <c r="B20" s="28">
        <v>11</v>
      </c>
      <c r="C20" s="76" t="s">
        <v>131</v>
      </c>
      <c r="D20" s="113"/>
      <c r="E20" s="39">
        <v>1</v>
      </c>
      <c r="F20" s="80">
        <v>5</v>
      </c>
      <c r="G20" s="80"/>
      <c r="H20" s="39">
        <v>3</v>
      </c>
      <c r="I20" s="80"/>
      <c r="J20" s="80"/>
      <c r="K20" s="80"/>
      <c r="L20" s="80"/>
      <c r="M20" s="80"/>
      <c r="N20" s="80"/>
      <c r="O20" s="80">
        <v>3</v>
      </c>
      <c r="P20" s="80"/>
      <c r="Q20" s="80">
        <v>4</v>
      </c>
      <c r="R20" s="80"/>
      <c r="S20" s="80"/>
      <c r="T20" s="80">
        <v>2</v>
      </c>
      <c r="U20" s="80"/>
      <c r="V20" s="80">
        <v>2</v>
      </c>
      <c r="W20" s="80"/>
      <c r="X20" s="80"/>
      <c r="Y20" s="80"/>
      <c r="Z20" s="80">
        <v>2</v>
      </c>
      <c r="AA20" s="80"/>
      <c r="AB20" s="80"/>
      <c r="AC20" s="80"/>
      <c r="AD20" s="80">
        <v>2</v>
      </c>
      <c r="AE20" s="80"/>
      <c r="AF20" s="81"/>
      <c r="AG20" s="80"/>
      <c r="AH20" s="39" t="str">
        <f t="shared" si="0"/>
        <v xml:space="preserve"> </v>
      </c>
      <c r="AI20" s="39" t="str">
        <f t="shared" si="1"/>
        <v xml:space="preserve"> </v>
      </c>
      <c r="AJ20" s="39">
        <v>2</v>
      </c>
      <c r="AK20" s="39" t="str">
        <f t="shared" si="2"/>
        <v xml:space="preserve"> </v>
      </c>
      <c r="AL20" s="39" t="str">
        <f t="shared" si="3"/>
        <v>b</v>
      </c>
      <c r="AM20" s="80"/>
      <c r="AN20" s="80"/>
      <c r="AO20" s="80"/>
      <c r="AP20" s="80"/>
      <c r="AQ20" s="80">
        <v>2</v>
      </c>
      <c r="AR20" s="80"/>
      <c r="AS20" s="80"/>
      <c r="AT20" s="80"/>
      <c r="AU20" s="80" t="s">
        <v>74</v>
      </c>
      <c r="AV20" s="80"/>
      <c r="AW20" s="80"/>
      <c r="AX20" s="80"/>
      <c r="AY20" s="80"/>
      <c r="AZ20" s="69">
        <f t="shared" si="4"/>
        <v>28</v>
      </c>
      <c r="BA20" s="78" t="s">
        <v>188</v>
      </c>
      <c r="BB20" s="72" t="s">
        <v>152</v>
      </c>
      <c r="BC20" s="72" t="s">
        <v>302</v>
      </c>
      <c r="BD20" s="72" t="s">
        <v>313</v>
      </c>
      <c r="BE20" s="72" t="s">
        <v>165</v>
      </c>
      <c r="BF20" s="72" t="s">
        <v>313</v>
      </c>
      <c r="BG20" s="72"/>
      <c r="BH20" s="96"/>
      <c r="BI20" s="72" t="s">
        <v>266</v>
      </c>
      <c r="BJ20" s="72" t="s">
        <v>302</v>
      </c>
      <c r="BK20" s="72" t="s">
        <v>188</v>
      </c>
      <c r="BL20" s="72" t="s">
        <v>165</v>
      </c>
      <c r="BM20" s="78" t="s">
        <v>211</v>
      </c>
      <c r="BN20" s="72" t="s">
        <v>308</v>
      </c>
      <c r="BO20" s="72" t="s">
        <v>322</v>
      </c>
      <c r="BP20" s="96"/>
      <c r="BQ20" s="72" t="s">
        <v>165</v>
      </c>
      <c r="BR20" s="72" t="s">
        <v>165</v>
      </c>
      <c r="BS20" s="78" t="s">
        <v>320</v>
      </c>
      <c r="BT20" s="72" t="s">
        <v>152</v>
      </c>
      <c r="BU20" s="72" t="s">
        <v>302</v>
      </c>
      <c r="BV20" s="72"/>
      <c r="BW20" s="72"/>
      <c r="BX20" s="96"/>
      <c r="BY20" s="78" t="s">
        <v>160</v>
      </c>
      <c r="BZ20" s="72" t="s">
        <v>152</v>
      </c>
      <c r="CA20" s="72" t="s">
        <v>266</v>
      </c>
      <c r="CB20" s="72"/>
      <c r="CC20" s="72" t="s">
        <v>305</v>
      </c>
      <c r="CD20" s="72" t="s">
        <v>305</v>
      </c>
      <c r="CE20" s="72" t="s">
        <v>418</v>
      </c>
      <c r="CF20" s="96"/>
      <c r="CG20" s="78" t="s">
        <v>211</v>
      </c>
      <c r="CH20" s="72" t="s">
        <v>152</v>
      </c>
      <c r="CI20" s="72" t="s">
        <v>302</v>
      </c>
      <c r="CJ20" s="72" t="s">
        <v>418</v>
      </c>
      <c r="CK20" s="72" t="s">
        <v>165</v>
      </c>
      <c r="CL20" s="72" t="s">
        <v>188</v>
      </c>
      <c r="CM20" s="72"/>
      <c r="CN20" s="96"/>
      <c r="CP20" s="111">
        <f t="shared" si="5"/>
        <v>0</v>
      </c>
    </row>
    <row r="21" spans="1:98" s="111" customFormat="1">
      <c r="A21" s="18" t="s">
        <v>37</v>
      </c>
      <c r="B21" s="28">
        <v>12</v>
      </c>
      <c r="C21" s="76" t="s">
        <v>132</v>
      </c>
      <c r="D21" s="113"/>
      <c r="E21" s="39">
        <v>1</v>
      </c>
      <c r="F21" s="80"/>
      <c r="G21" s="80">
        <v>5</v>
      </c>
      <c r="H21" s="80"/>
      <c r="I21" s="39">
        <v>4</v>
      </c>
      <c r="J21" s="80"/>
      <c r="K21" s="80"/>
      <c r="L21" s="80"/>
      <c r="M21" s="80"/>
      <c r="N21" s="80"/>
      <c r="O21" s="80">
        <v>3</v>
      </c>
      <c r="P21" s="80"/>
      <c r="Q21" s="80"/>
      <c r="R21" s="80">
        <v>5</v>
      </c>
      <c r="S21" s="80"/>
      <c r="T21" s="80">
        <v>2</v>
      </c>
      <c r="U21" s="80"/>
      <c r="V21" s="80"/>
      <c r="W21" s="80"/>
      <c r="X21" s="80"/>
      <c r="Y21" s="80"/>
      <c r="Z21" s="80"/>
      <c r="AA21" s="80">
        <v>3</v>
      </c>
      <c r="AB21" s="80"/>
      <c r="AC21" s="80"/>
      <c r="AD21" s="80">
        <v>2</v>
      </c>
      <c r="AE21" s="80"/>
      <c r="AF21" s="81"/>
      <c r="AG21" s="80"/>
      <c r="AH21" s="39" t="str">
        <f t="shared" si="0"/>
        <v xml:space="preserve"> </v>
      </c>
      <c r="AI21" s="39" t="str">
        <f t="shared" si="1"/>
        <v xml:space="preserve"> </v>
      </c>
      <c r="AJ21" s="39">
        <v>2</v>
      </c>
      <c r="AK21" s="39" t="str">
        <f t="shared" si="2"/>
        <v xml:space="preserve"> </v>
      </c>
      <c r="AL21" s="39" t="str">
        <f t="shared" si="3"/>
        <v>b</v>
      </c>
      <c r="AM21" s="80"/>
      <c r="AN21" s="80"/>
      <c r="AO21" s="80"/>
      <c r="AP21" s="80"/>
      <c r="AQ21" s="80">
        <v>2</v>
      </c>
      <c r="AR21" s="80"/>
      <c r="AS21" s="80">
        <v>1</v>
      </c>
      <c r="AT21" s="80"/>
      <c r="AU21" s="80"/>
      <c r="AV21" s="80"/>
      <c r="AW21" s="80"/>
      <c r="AX21" s="80"/>
      <c r="AY21" s="80"/>
      <c r="AZ21" s="69">
        <f t="shared" si="4"/>
        <v>30</v>
      </c>
      <c r="BA21" s="78" t="s">
        <v>188</v>
      </c>
      <c r="BB21" s="72" t="s">
        <v>192</v>
      </c>
      <c r="BC21" s="72" t="s">
        <v>302</v>
      </c>
      <c r="BD21" s="72" t="s">
        <v>312</v>
      </c>
      <c r="BE21" s="72" t="s">
        <v>303</v>
      </c>
      <c r="BF21" s="72" t="s">
        <v>313</v>
      </c>
      <c r="BG21" s="72"/>
      <c r="BH21" s="96"/>
      <c r="BI21" s="72" t="s">
        <v>211</v>
      </c>
      <c r="BJ21" s="72" t="s">
        <v>302</v>
      </c>
      <c r="BK21" s="72" t="s">
        <v>188</v>
      </c>
      <c r="BL21" s="72" t="s">
        <v>303</v>
      </c>
      <c r="BM21" s="78"/>
      <c r="BN21" s="72" t="s">
        <v>177</v>
      </c>
      <c r="BO21" s="72" t="s">
        <v>177</v>
      </c>
      <c r="BP21" s="96"/>
      <c r="BQ21" s="72" t="s">
        <v>303</v>
      </c>
      <c r="BR21" s="72" t="s">
        <v>303</v>
      </c>
      <c r="BS21" s="78" t="s">
        <v>217</v>
      </c>
      <c r="BT21" s="72" t="s">
        <v>192</v>
      </c>
      <c r="BU21" s="72" t="s">
        <v>302</v>
      </c>
      <c r="BV21" s="72"/>
      <c r="BW21" s="72"/>
      <c r="BX21" s="96"/>
      <c r="BY21" s="78" t="s">
        <v>192</v>
      </c>
      <c r="BZ21" s="72" t="s">
        <v>192</v>
      </c>
      <c r="CA21" s="72" t="s">
        <v>211</v>
      </c>
      <c r="CB21" s="72" t="s">
        <v>305</v>
      </c>
      <c r="CC21" s="72" t="s">
        <v>177</v>
      </c>
      <c r="CD21" s="72" t="s">
        <v>160</v>
      </c>
      <c r="CE21" s="72" t="s">
        <v>418</v>
      </c>
      <c r="CF21" s="96"/>
      <c r="CG21" s="78" t="s">
        <v>321</v>
      </c>
      <c r="CH21" s="72" t="s">
        <v>192</v>
      </c>
      <c r="CI21" s="72" t="s">
        <v>302</v>
      </c>
      <c r="CJ21" s="72" t="s">
        <v>418</v>
      </c>
      <c r="CK21" s="72" t="s">
        <v>303</v>
      </c>
      <c r="CL21" s="72" t="s">
        <v>188</v>
      </c>
      <c r="CM21" s="72"/>
      <c r="CN21" s="96"/>
      <c r="CP21" s="111">
        <f t="shared" si="5"/>
        <v>0</v>
      </c>
    </row>
    <row r="22" spans="1:98" s="111" customFormat="1" ht="15" customHeight="1">
      <c r="A22" s="18" t="s">
        <v>37</v>
      </c>
      <c r="B22" s="28">
        <v>13</v>
      </c>
      <c r="C22" s="76" t="s">
        <v>133</v>
      </c>
      <c r="D22" s="113"/>
      <c r="E22" s="39">
        <v>1</v>
      </c>
      <c r="F22" s="80">
        <v>5</v>
      </c>
      <c r="G22" s="80"/>
      <c r="H22" s="80"/>
      <c r="I22" s="39">
        <v>4</v>
      </c>
      <c r="J22" s="80"/>
      <c r="K22" s="80"/>
      <c r="L22" s="80"/>
      <c r="M22" s="80"/>
      <c r="N22" s="80"/>
      <c r="O22" s="80">
        <v>3</v>
      </c>
      <c r="P22" s="80"/>
      <c r="Q22" s="80">
        <v>4</v>
      </c>
      <c r="R22" s="80"/>
      <c r="S22" s="80"/>
      <c r="T22" s="80"/>
      <c r="U22" s="80"/>
      <c r="V22" s="80">
        <v>2</v>
      </c>
      <c r="W22" s="80"/>
      <c r="X22" s="80"/>
      <c r="Y22" s="80"/>
      <c r="Z22" s="80">
        <v>2</v>
      </c>
      <c r="AA22" s="80"/>
      <c r="AB22" s="80"/>
      <c r="AC22" s="80"/>
      <c r="AD22" s="80">
        <v>2</v>
      </c>
      <c r="AE22" s="80"/>
      <c r="AF22" s="81"/>
      <c r="AG22" s="80"/>
      <c r="AH22" s="39" t="str">
        <f t="shared" si="0"/>
        <v xml:space="preserve"> </v>
      </c>
      <c r="AI22" s="39" t="str">
        <f t="shared" si="1"/>
        <v xml:space="preserve"> </v>
      </c>
      <c r="AJ22" s="39">
        <v>2</v>
      </c>
      <c r="AK22" s="39" t="str">
        <f t="shared" si="2"/>
        <v xml:space="preserve"> </v>
      </c>
      <c r="AL22" s="39" t="str">
        <f t="shared" si="3"/>
        <v>b</v>
      </c>
      <c r="AM22" s="80"/>
      <c r="AN22" s="80"/>
      <c r="AO22" s="80"/>
      <c r="AP22" s="80"/>
      <c r="AQ22" s="80"/>
      <c r="AR22" s="80">
        <v>3</v>
      </c>
      <c r="AS22" s="80">
        <v>1</v>
      </c>
      <c r="AT22" s="80"/>
      <c r="AU22" s="80"/>
      <c r="AV22" s="80"/>
      <c r="AW22" s="80"/>
      <c r="AX22" s="80"/>
      <c r="AY22" s="80"/>
      <c r="AZ22" s="69">
        <f t="shared" si="4"/>
        <v>29</v>
      </c>
      <c r="BA22" s="78" t="s">
        <v>188</v>
      </c>
      <c r="BB22" s="72" t="s">
        <v>152</v>
      </c>
      <c r="BC22" s="72" t="s">
        <v>302</v>
      </c>
      <c r="BD22" s="72" t="s">
        <v>312</v>
      </c>
      <c r="BE22" s="72" t="s">
        <v>165</v>
      </c>
      <c r="BF22" s="72" t="s">
        <v>311</v>
      </c>
      <c r="BG22" s="72"/>
      <c r="BH22" s="96"/>
      <c r="BI22" s="72" t="s">
        <v>266</v>
      </c>
      <c r="BJ22" s="72" t="s">
        <v>302</v>
      </c>
      <c r="BK22" s="72" t="s">
        <v>188</v>
      </c>
      <c r="BL22" s="72" t="s">
        <v>165</v>
      </c>
      <c r="BM22" s="78" t="s">
        <v>211</v>
      </c>
      <c r="BN22" s="72" t="s">
        <v>308</v>
      </c>
      <c r="BO22" s="72" t="s">
        <v>322</v>
      </c>
      <c r="BP22" s="96"/>
      <c r="BQ22" s="72" t="s">
        <v>165</v>
      </c>
      <c r="BR22" s="72" t="s">
        <v>165</v>
      </c>
      <c r="BS22" s="78" t="s">
        <v>217</v>
      </c>
      <c r="BT22" s="72" t="s">
        <v>152</v>
      </c>
      <c r="BU22" s="72" t="s">
        <v>302</v>
      </c>
      <c r="BV22" s="72"/>
      <c r="BW22" s="72"/>
      <c r="BX22" s="96"/>
      <c r="BY22" s="78" t="s">
        <v>160</v>
      </c>
      <c r="BZ22" s="72" t="s">
        <v>152</v>
      </c>
      <c r="CA22" s="72" t="s">
        <v>266</v>
      </c>
      <c r="CB22" s="72" t="s">
        <v>305</v>
      </c>
      <c r="CC22" s="72"/>
      <c r="CD22" s="72"/>
      <c r="CE22" s="72"/>
      <c r="CF22" s="96"/>
      <c r="CG22" s="78" t="s">
        <v>211</v>
      </c>
      <c r="CH22" s="72" t="s">
        <v>152</v>
      </c>
      <c r="CI22" s="72" t="s">
        <v>302</v>
      </c>
      <c r="CJ22" s="72" t="s">
        <v>315</v>
      </c>
      <c r="CK22" s="72" t="s">
        <v>165</v>
      </c>
      <c r="CL22" s="72" t="s">
        <v>188</v>
      </c>
      <c r="CM22" s="72"/>
      <c r="CN22" s="96"/>
      <c r="CP22" s="111">
        <f t="shared" si="5"/>
        <v>0</v>
      </c>
    </row>
    <row r="23" spans="1:98" s="111" customFormat="1">
      <c r="A23" s="18" t="s">
        <v>37</v>
      </c>
      <c r="B23" s="28">
        <v>14</v>
      </c>
      <c r="C23" s="76" t="s">
        <v>134</v>
      </c>
      <c r="D23" s="113"/>
      <c r="E23" s="39">
        <v>1</v>
      </c>
      <c r="F23" s="80"/>
      <c r="G23" s="80">
        <v>5</v>
      </c>
      <c r="H23" s="39">
        <v>3</v>
      </c>
      <c r="I23" s="80"/>
      <c r="J23" s="80"/>
      <c r="K23" s="39">
        <v>3</v>
      </c>
      <c r="L23" s="80">
        <v>2</v>
      </c>
      <c r="M23" s="80"/>
      <c r="N23" s="80"/>
      <c r="O23" s="80"/>
      <c r="P23" s="80"/>
      <c r="Q23" s="80">
        <v>4</v>
      </c>
      <c r="R23" s="80"/>
      <c r="S23" s="80"/>
      <c r="T23" s="80"/>
      <c r="U23" s="80"/>
      <c r="V23" s="80"/>
      <c r="W23" s="80"/>
      <c r="X23" s="80"/>
      <c r="Y23" s="80"/>
      <c r="Z23" s="80">
        <v>2</v>
      </c>
      <c r="AA23" s="80"/>
      <c r="AB23" s="80">
        <v>2</v>
      </c>
      <c r="AC23" s="80"/>
      <c r="AD23" s="80"/>
      <c r="AE23" s="80"/>
      <c r="AF23" s="81">
        <v>2</v>
      </c>
      <c r="AG23" s="80"/>
      <c r="AH23" s="39" t="str">
        <f t="shared" si="0"/>
        <v xml:space="preserve"> </v>
      </c>
      <c r="AI23" s="39" t="str">
        <f t="shared" si="1"/>
        <v xml:space="preserve"> </v>
      </c>
      <c r="AJ23" s="39">
        <v>2</v>
      </c>
      <c r="AK23" s="39" t="str">
        <f t="shared" si="2"/>
        <v>m</v>
      </c>
      <c r="AL23" s="39" t="str">
        <f t="shared" si="3"/>
        <v xml:space="preserve"> </v>
      </c>
      <c r="AM23" s="80"/>
      <c r="AN23" s="80"/>
      <c r="AO23" s="80">
        <v>2</v>
      </c>
      <c r="AP23" s="72"/>
      <c r="AQ23" s="80"/>
      <c r="AR23" s="80"/>
      <c r="AS23" s="80">
        <v>1</v>
      </c>
      <c r="AT23" s="80"/>
      <c r="AU23" s="80"/>
      <c r="AV23" s="80"/>
      <c r="AW23" s="80"/>
      <c r="AX23" s="80"/>
      <c r="AY23" s="80"/>
      <c r="AZ23" s="69">
        <f t="shared" si="4"/>
        <v>29</v>
      </c>
      <c r="BA23" s="78"/>
      <c r="BB23" s="72" t="s">
        <v>152</v>
      </c>
      <c r="BC23" s="72" t="s">
        <v>302</v>
      </c>
      <c r="BD23" s="72" t="s">
        <v>304</v>
      </c>
      <c r="BE23" s="72" t="s">
        <v>303</v>
      </c>
      <c r="BF23" s="72" t="s">
        <v>153</v>
      </c>
      <c r="BG23" s="72" t="s">
        <v>211</v>
      </c>
      <c r="BH23" s="96"/>
      <c r="BI23" s="72" t="s">
        <v>189</v>
      </c>
      <c r="BJ23" s="72" t="s">
        <v>302</v>
      </c>
      <c r="BK23" s="72"/>
      <c r="BL23" s="72" t="s">
        <v>303</v>
      </c>
      <c r="BM23" s="78" t="s">
        <v>310</v>
      </c>
      <c r="BN23" s="72" t="s">
        <v>308</v>
      </c>
      <c r="BO23" s="72" t="s">
        <v>322</v>
      </c>
      <c r="BP23" s="96"/>
      <c r="BQ23" s="72" t="s">
        <v>303</v>
      </c>
      <c r="BR23" s="72" t="s">
        <v>303</v>
      </c>
      <c r="BS23" s="78" t="s">
        <v>217</v>
      </c>
      <c r="BT23" s="72" t="s">
        <v>152</v>
      </c>
      <c r="BU23" s="72" t="s">
        <v>160</v>
      </c>
      <c r="BV23" s="72" t="s">
        <v>153</v>
      </c>
      <c r="BW23" s="72" t="s">
        <v>153</v>
      </c>
      <c r="BX23" s="96"/>
      <c r="BY23" s="78" t="s">
        <v>160</v>
      </c>
      <c r="BZ23" s="72" t="s">
        <v>152</v>
      </c>
      <c r="CA23" s="72" t="s">
        <v>189</v>
      </c>
      <c r="CB23" s="72" t="s">
        <v>304</v>
      </c>
      <c r="CC23" s="72"/>
      <c r="CD23" s="72"/>
      <c r="CE23" s="72"/>
      <c r="CF23" s="96"/>
      <c r="CG23" s="78" t="s">
        <v>211</v>
      </c>
      <c r="CH23" s="72" t="s">
        <v>152</v>
      </c>
      <c r="CI23" s="72" t="s">
        <v>302</v>
      </c>
      <c r="CJ23" s="72" t="s">
        <v>326</v>
      </c>
      <c r="CK23" s="72" t="s">
        <v>303</v>
      </c>
      <c r="CL23" s="72" t="s">
        <v>326</v>
      </c>
      <c r="CM23" s="72" t="s">
        <v>310</v>
      </c>
      <c r="CN23" s="96"/>
      <c r="CP23" s="111">
        <f t="shared" si="5"/>
        <v>2</v>
      </c>
    </row>
    <row r="24" spans="1:98" s="111" customFormat="1" ht="15" customHeight="1">
      <c r="A24" s="18" t="s">
        <v>37</v>
      </c>
      <c r="B24" s="28">
        <v>15</v>
      </c>
      <c r="C24" s="76" t="s">
        <v>135</v>
      </c>
      <c r="D24" s="113"/>
      <c r="E24" s="39">
        <v>1</v>
      </c>
      <c r="F24" s="80">
        <v>5</v>
      </c>
      <c r="G24" s="80"/>
      <c r="H24" s="80"/>
      <c r="I24" s="39">
        <v>4</v>
      </c>
      <c r="J24" s="80"/>
      <c r="K24" s="39">
        <v>3</v>
      </c>
      <c r="L24" s="80"/>
      <c r="M24" s="80"/>
      <c r="N24" s="80"/>
      <c r="O24" s="80">
        <v>3</v>
      </c>
      <c r="P24" s="80"/>
      <c r="Q24" s="80">
        <v>4</v>
      </c>
      <c r="R24" s="80"/>
      <c r="S24" s="80"/>
      <c r="T24" s="80"/>
      <c r="U24" s="80"/>
      <c r="V24" s="80"/>
      <c r="W24" s="80"/>
      <c r="X24" s="80"/>
      <c r="Y24" s="80"/>
      <c r="Z24" s="80"/>
      <c r="AA24" s="80">
        <v>3</v>
      </c>
      <c r="AB24" s="80"/>
      <c r="AC24" s="80"/>
      <c r="AD24" s="80"/>
      <c r="AE24" s="80"/>
      <c r="AF24" s="81"/>
      <c r="AG24" s="80">
        <v>2</v>
      </c>
      <c r="AH24" s="39" t="str">
        <f t="shared" si="0"/>
        <v xml:space="preserve"> </v>
      </c>
      <c r="AI24" s="39" t="str">
        <f t="shared" si="1"/>
        <v>b</v>
      </c>
      <c r="AJ24" s="80"/>
      <c r="AK24" s="39" t="str">
        <f t="shared" si="2"/>
        <v xml:space="preserve"> </v>
      </c>
      <c r="AL24" s="39" t="str">
        <f t="shared" si="3"/>
        <v xml:space="preserve"> </v>
      </c>
      <c r="AM24" s="80"/>
      <c r="AN24" s="80"/>
      <c r="AO24" s="80"/>
      <c r="AP24" s="80"/>
      <c r="AQ24" s="80">
        <v>2</v>
      </c>
      <c r="AR24" s="80"/>
      <c r="AS24" s="80">
        <v>1</v>
      </c>
      <c r="AT24" s="80"/>
      <c r="AU24" s="80"/>
      <c r="AV24" s="80"/>
      <c r="AW24" s="80"/>
      <c r="AX24" s="80"/>
      <c r="AY24" s="80"/>
      <c r="AZ24" s="69">
        <f t="shared" si="4"/>
        <v>28</v>
      </c>
      <c r="BA24" s="78" t="s">
        <v>188</v>
      </c>
      <c r="BB24" s="72" t="s">
        <v>152</v>
      </c>
      <c r="BC24" s="72" t="s">
        <v>302</v>
      </c>
      <c r="BD24" s="72" t="s">
        <v>313</v>
      </c>
      <c r="BE24" s="72" t="s">
        <v>165</v>
      </c>
      <c r="BF24" s="72" t="s">
        <v>153</v>
      </c>
      <c r="BG24" s="72" t="s">
        <v>186</v>
      </c>
      <c r="BH24" s="96"/>
      <c r="BI24" s="72" t="s">
        <v>211</v>
      </c>
      <c r="BJ24" s="72" t="s">
        <v>302</v>
      </c>
      <c r="BK24" s="72" t="s">
        <v>188</v>
      </c>
      <c r="BL24" s="72" t="s">
        <v>165</v>
      </c>
      <c r="BM24" s="78"/>
      <c r="BN24" s="72" t="s">
        <v>177</v>
      </c>
      <c r="BO24" s="72" t="s">
        <v>177</v>
      </c>
      <c r="BP24" s="96"/>
      <c r="BQ24" s="72" t="s">
        <v>165</v>
      </c>
      <c r="BR24" s="72" t="s">
        <v>165</v>
      </c>
      <c r="BS24" s="78" t="s">
        <v>186</v>
      </c>
      <c r="BT24" s="72" t="s">
        <v>152</v>
      </c>
      <c r="BU24" s="72" t="s">
        <v>302</v>
      </c>
      <c r="BV24" s="72" t="s">
        <v>153</v>
      </c>
      <c r="BW24" s="72" t="s">
        <v>153</v>
      </c>
      <c r="BX24" s="96"/>
      <c r="BY24" s="78" t="s">
        <v>160</v>
      </c>
      <c r="BZ24" s="72" t="s">
        <v>152</v>
      </c>
      <c r="CA24" s="72" t="s">
        <v>211</v>
      </c>
      <c r="CB24" s="72" t="s">
        <v>313</v>
      </c>
      <c r="CC24" s="72" t="s">
        <v>177</v>
      </c>
      <c r="CD24" s="72"/>
      <c r="CE24" s="72" t="s">
        <v>161</v>
      </c>
      <c r="CF24" s="96"/>
      <c r="CG24" s="78" t="s">
        <v>313</v>
      </c>
      <c r="CH24" s="72" t="s">
        <v>152</v>
      </c>
      <c r="CI24" s="72" t="s">
        <v>302</v>
      </c>
      <c r="CJ24" s="72"/>
      <c r="CK24" s="72" t="s">
        <v>165</v>
      </c>
      <c r="CL24" s="72" t="s">
        <v>188</v>
      </c>
      <c r="CM24" s="72"/>
      <c r="CN24" s="96"/>
      <c r="CP24" s="111">
        <f t="shared" si="5"/>
        <v>0</v>
      </c>
    </row>
    <row r="25" spans="1:98" s="111" customFormat="1" ht="15" customHeight="1">
      <c r="A25" s="18" t="s">
        <v>37</v>
      </c>
      <c r="B25" s="28">
        <v>16</v>
      </c>
      <c r="C25" s="76" t="s">
        <v>136</v>
      </c>
      <c r="D25" s="113"/>
      <c r="E25" s="39">
        <v>1</v>
      </c>
      <c r="F25" s="80"/>
      <c r="G25" s="80">
        <v>5</v>
      </c>
      <c r="H25" s="80"/>
      <c r="I25" s="39">
        <v>4</v>
      </c>
      <c r="J25" s="80"/>
      <c r="K25" s="80"/>
      <c r="L25" s="80"/>
      <c r="M25" s="80"/>
      <c r="N25" s="80"/>
      <c r="O25" s="80">
        <v>3</v>
      </c>
      <c r="P25" s="80"/>
      <c r="Q25" s="80"/>
      <c r="R25" s="80">
        <v>5</v>
      </c>
      <c r="S25" s="80"/>
      <c r="T25" s="80"/>
      <c r="U25" s="80"/>
      <c r="V25" s="80"/>
      <c r="W25" s="80">
        <v>3</v>
      </c>
      <c r="X25" s="80"/>
      <c r="Y25" s="80"/>
      <c r="Z25" s="80"/>
      <c r="AA25" s="80">
        <v>3</v>
      </c>
      <c r="AB25" s="80">
        <v>2</v>
      </c>
      <c r="AC25" s="80"/>
      <c r="AD25" s="80"/>
      <c r="AE25" s="80"/>
      <c r="AF25" s="81">
        <v>2</v>
      </c>
      <c r="AG25" s="80"/>
      <c r="AH25" s="39" t="str">
        <f t="shared" si="0"/>
        <v xml:space="preserve"> </v>
      </c>
      <c r="AI25" s="39" t="str">
        <f t="shared" si="1"/>
        <v xml:space="preserve"> </v>
      </c>
      <c r="AJ25" s="39">
        <v>2</v>
      </c>
      <c r="AK25" s="39" t="str">
        <f t="shared" si="2"/>
        <v xml:space="preserve"> </v>
      </c>
      <c r="AL25" s="39" t="str">
        <f t="shared" si="3"/>
        <v>b</v>
      </c>
      <c r="AM25" s="80"/>
      <c r="AN25" s="80"/>
      <c r="AO25" s="80"/>
      <c r="AP25" s="131"/>
      <c r="AQ25" s="80"/>
      <c r="AR25" s="80"/>
      <c r="AS25" s="80">
        <v>1</v>
      </c>
      <c r="AT25" s="80"/>
      <c r="AU25" s="80"/>
      <c r="AV25" s="80"/>
      <c r="AW25" s="80"/>
      <c r="AX25" s="80"/>
      <c r="AY25" s="80"/>
      <c r="AZ25" s="69">
        <f t="shared" si="4"/>
        <v>31</v>
      </c>
      <c r="BA25" s="78" t="s">
        <v>188</v>
      </c>
      <c r="BB25" s="72" t="s">
        <v>192</v>
      </c>
      <c r="BC25" s="72" t="s">
        <v>302</v>
      </c>
      <c r="BD25" s="72" t="s">
        <v>304</v>
      </c>
      <c r="BE25" s="72" t="s">
        <v>303</v>
      </c>
      <c r="BF25" s="72"/>
      <c r="BG25" s="72"/>
      <c r="BH25" s="96"/>
      <c r="BI25" s="72" t="s">
        <v>211</v>
      </c>
      <c r="BJ25" s="72" t="s">
        <v>302</v>
      </c>
      <c r="BK25" s="72" t="s">
        <v>188</v>
      </c>
      <c r="BL25" s="72" t="s">
        <v>303</v>
      </c>
      <c r="BM25" s="78" t="s">
        <v>310</v>
      </c>
      <c r="BN25" s="72" t="s">
        <v>177</v>
      </c>
      <c r="BO25" s="72" t="s">
        <v>177</v>
      </c>
      <c r="BP25" s="96"/>
      <c r="BQ25" s="72" t="s">
        <v>303</v>
      </c>
      <c r="BR25" s="72" t="s">
        <v>303</v>
      </c>
      <c r="BS25" s="78" t="s">
        <v>217</v>
      </c>
      <c r="BT25" s="72" t="s">
        <v>192</v>
      </c>
      <c r="BU25" s="72" t="s">
        <v>302</v>
      </c>
      <c r="BV25" s="72" t="s">
        <v>319</v>
      </c>
      <c r="BW25" s="72" t="s">
        <v>319</v>
      </c>
      <c r="BX25" s="96"/>
      <c r="BY25" s="78" t="s">
        <v>192</v>
      </c>
      <c r="BZ25" s="72" t="s">
        <v>192</v>
      </c>
      <c r="CA25" s="72" t="s">
        <v>211</v>
      </c>
      <c r="CB25" s="72" t="s">
        <v>304</v>
      </c>
      <c r="CC25" s="72" t="s">
        <v>177</v>
      </c>
      <c r="CD25" s="72" t="s">
        <v>160</v>
      </c>
      <c r="CE25" s="72"/>
      <c r="CF25" s="96"/>
      <c r="CG25" s="78"/>
      <c r="CH25" s="72" t="s">
        <v>192</v>
      </c>
      <c r="CI25" s="72" t="s">
        <v>302</v>
      </c>
      <c r="CJ25" s="72" t="s">
        <v>319</v>
      </c>
      <c r="CK25" s="72" t="s">
        <v>303</v>
      </c>
      <c r="CL25" s="72" t="s">
        <v>188</v>
      </c>
      <c r="CM25" s="72" t="s">
        <v>310</v>
      </c>
      <c r="CN25" s="96"/>
      <c r="CP25" s="111">
        <f t="shared" si="5"/>
        <v>0</v>
      </c>
    </row>
    <row r="26" spans="1:98" s="111" customFormat="1" ht="15" customHeight="1">
      <c r="A26" s="18" t="s">
        <v>37</v>
      </c>
      <c r="B26" s="28">
        <v>17</v>
      </c>
      <c r="C26" s="76" t="s">
        <v>137</v>
      </c>
      <c r="D26" s="113"/>
      <c r="E26" s="39">
        <v>1</v>
      </c>
      <c r="F26" s="80"/>
      <c r="G26" s="80">
        <v>5</v>
      </c>
      <c r="H26" s="80"/>
      <c r="I26" s="39">
        <v>4</v>
      </c>
      <c r="J26" s="80"/>
      <c r="K26" s="80"/>
      <c r="L26" s="80">
        <v>2</v>
      </c>
      <c r="M26" s="80"/>
      <c r="N26" s="80"/>
      <c r="O26" s="80">
        <v>3</v>
      </c>
      <c r="P26" s="80"/>
      <c r="Q26" s="80">
        <v>4</v>
      </c>
      <c r="R26" s="80"/>
      <c r="S26" s="80"/>
      <c r="T26" s="80"/>
      <c r="U26" s="80"/>
      <c r="V26" s="80"/>
      <c r="W26" s="80"/>
      <c r="X26" s="80"/>
      <c r="Y26" s="80"/>
      <c r="Z26" s="80">
        <v>2</v>
      </c>
      <c r="AA26" s="80"/>
      <c r="AB26" s="80"/>
      <c r="AC26" s="80"/>
      <c r="AD26" s="80"/>
      <c r="AE26" s="80">
        <v>3</v>
      </c>
      <c r="AF26" s="81"/>
      <c r="AG26" s="80"/>
      <c r="AH26" s="39" t="str">
        <f t="shared" si="0"/>
        <v xml:space="preserve"> </v>
      </c>
      <c r="AI26" s="39" t="str">
        <f t="shared" si="1"/>
        <v xml:space="preserve"> </v>
      </c>
      <c r="AJ26" s="39">
        <v>2</v>
      </c>
      <c r="AK26" s="39" t="str">
        <f t="shared" si="2"/>
        <v>m</v>
      </c>
      <c r="AL26" s="39" t="str">
        <f t="shared" si="3"/>
        <v xml:space="preserve"> </v>
      </c>
      <c r="AM26" s="80"/>
      <c r="AN26" s="80"/>
      <c r="AO26" s="80"/>
      <c r="AP26" s="39">
        <v>3</v>
      </c>
      <c r="AQ26" s="80"/>
      <c r="AR26" s="80"/>
      <c r="AS26" s="80"/>
      <c r="AT26" s="80"/>
      <c r="AU26" s="80"/>
      <c r="AV26" s="80"/>
      <c r="AW26" s="80"/>
      <c r="AX26" s="80"/>
      <c r="AY26" s="80"/>
      <c r="AZ26" s="69">
        <f t="shared" si="4"/>
        <v>29</v>
      </c>
      <c r="BA26" s="78" t="s">
        <v>188</v>
      </c>
      <c r="BB26" s="72" t="s">
        <v>152</v>
      </c>
      <c r="BC26" s="72" t="s">
        <v>302</v>
      </c>
      <c r="BD26" s="72" t="s">
        <v>323</v>
      </c>
      <c r="BE26" s="72" t="s">
        <v>303</v>
      </c>
      <c r="BF26" s="72"/>
      <c r="BG26" s="72" t="s">
        <v>211</v>
      </c>
      <c r="BH26" s="96"/>
      <c r="BI26" s="72" t="s">
        <v>189</v>
      </c>
      <c r="BJ26" s="72" t="s">
        <v>302</v>
      </c>
      <c r="BK26" s="72" t="s">
        <v>188</v>
      </c>
      <c r="BL26" s="72" t="s">
        <v>303</v>
      </c>
      <c r="BM26" s="78" t="s">
        <v>316</v>
      </c>
      <c r="BN26" s="72" t="s">
        <v>308</v>
      </c>
      <c r="BO26" s="72" t="s">
        <v>322</v>
      </c>
      <c r="BP26" s="96"/>
      <c r="BQ26" s="72" t="s">
        <v>303</v>
      </c>
      <c r="BR26" s="72" t="s">
        <v>303</v>
      </c>
      <c r="BS26" s="78" t="s">
        <v>320</v>
      </c>
      <c r="BT26" s="72" t="s">
        <v>152</v>
      </c>
      <c r="BU26" s="72" t="s">
        <v>302</v>
      </c>
      <c r="BV26" s="72"/>
      <c r="BW26" s="72"/>
      <c r="BX26" s="96"/>
      <c r="BY26" s="78" t="s">
        <v>160</v>
      </c>
      <c r="BZ26" s="72" t="s">
        <v>152</v>
      </c>
      <c r="CA26" s="72" t="s">
        <v>189</v>
      </c>
      <c r="CB26" s="72" t="s">
        <v>324</v>
      </c>
      <c r="CC26" s="72"/>
      <c r="CD26" s="72" t="s">
        <v>324</v>
      </c>
      <c r="CE26" s="72"/>
      <c r="CF26" s="96"/>
      <c r="CG26" s="78" t="s">
        <v>316</v>
      </c>
      <c r="CH26" s="72" t="s">
        <v>152</v>
      </c>
      <c r="CI26" s="72" t="s">
        <v>302</v>
      </c>
      <c r="CJ26" s="72" t="s">
        <v>316</v>
      </c>
      <c r="CK26" s="72" t="s">
        <v>303</v>
      </c>
      <c r="CL26" s="72" t="s">
        <v>188</v>
      </c>
      <c r="CM26" s="72"/>
      <c r="CN26" s="96"/>
      <c r="CP26" s="111">
        <f t="shared" si="5"/>
        <v>3</v>
      </c>
    </row>
    <row r="27" spans="1:98" s="111" customFormat="1" ht="15" customHeight="1">
      <c r="A27" s="18" t="s">
        <v>37</v>
      </c>
      <c r="B27" s="28">
        <v>18</v>
      </c>
      <c r="C27" s="76" t="s">
        <v>138</v>
      </c>
      <c r="D27" s="113"/>
      <c r="E27" s="39">
        <v>1</v>
      </c>
      <c r="F27" s="80"/>
      <c r="G27" s="80">
        <v>5</v>
      </c>
      <c r="H27" s="80"/>
      <c r="I27" s="39">
        <v>4</v>
      </c>
      <c r="J27" s="80"/>
      <c r="K27" s="80"/>
      <c r="L27" s="80"/>
      <c r="M27" s="80"/>
      <c r="N27" s="80"/>
      <c r="O27" s="80">
        <v>3</v>
      </c>
      <c r="P27" s="80"/>
      <c r="Q27" s="80"/>
      <c r="R27" s="80">
        <v>5</v>
      </c>
      <c r="S27" s="80"/>
      <c r="T27" s="80"/>
      <c r="U27" s="80">
        <v>2</v>
      </c>
      <c r="V27" s="80"/>
      <c r="W27" s="80">
        <v>3</v>
      </c>
      <c r="X27" s="80"/>
      <c r="Y27" s="80">
        <v>3</v>
      </c>
      <c r="Z27" s="80"/>
      <c r="AA27" s="80"/>
      <c r="AB27" s="80"/>
      <c r="AC27" s="80"/>
      <c r="AD27" s="80">
        <v>2</v>
      </c>
      <c r="AE27" s="80"/>
      <c r="AF27" s="81"/>
      <c r="AG27" s="80"/>
      <c r="AH27" s="39" t="str">
        <f t="shared" si="0"/>
        <v xml:space="preserve"> </v>
      </c>
      <c r="AI27" s="39" t="str">
        <f t="shared" si="1"/>
        <v xml:space="preserve"> </v>
      </c>
      <c r="AJ27" s="39">
        <v>2</v>
      </c>
      <c r="AK27" s="39" t="str">
        <f t="shared" si="2"/>
        <v xml:space="preserve"> </v>
      </c>
      <c r="AL27" s="39" t="str">
        <f t="shared" si="3"/>
        <v>b</v>
      </c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69">
        <f t="shared" si="4"/>
        <v>30</v>
      </c>
      <c r="BA27" s="78" t="s">
        <v>188</v>
      </c>
      <c r="BB27" s="72" t="s">
        <v>192</v>
      </c>
      <c r="BC27" s="72" t="s">
        <v>302</v>
      </c>
      <c r="BD27" s="72" t="s">
        <v>312</v>
      </c>
      <c r="BE27" s="72" t="s">
        <v>303</v>
      </c>
      <c r="BF27" s="72" t="s">
        <v>198</v>
      </c>
      <c r="BG27" s="72"/>
      <c r="BH27" s="96"/>
      <c r="BI27" s="72" t="s">
        <v>211</v>
      </c>
      <c r="BJ27" s="72" t="s">
        <v>302</v>
      </c>
      <c r="BK27" s="72" t="s">
        <v>188</v>
      </c>
      <c r="BL27" s="72" t="s">
        <v>303</v>
      </c>
      <c r="BM27" s="78"/>
      <c r="BN27" s="72" t="s">
        <v>317</v>
      </c>
      <c r="BO27" s="72" t="s">
        <v>317</v>
      </c>
      <c r="BP27" s="96"/>
      <c r="BQ27" s="72" t="s">
        <v>303</v>
      </c>
      <c r="BR27" s="72" t="s">
        <v>303</v>
      </c>
      <c r="BS27" s="78" t="s">
        <v>198</v>
      </c>
      <c r="BT27" s="72" t="s">
        <v>192</v>
      </c>
      <c r="BU27" s="72" t="s">
        <v>302</v>
      </c>
      <c r="BV27" s="72" t="s">
        <v>319</v>
      </c>
      <c r="BW27" s="72" t="s">
        <v>319</v>
      </c>
      <c r="BX27" s="96"/>
      <c r="BY27" s="78" t="s">
        <v>192</v>
      </c>
      <c r="BZ27" s="72" t="s">
        <v>192</v>
      </c>
      <c r="CA27" s="72" t="s">
        <v>211</v>
      </c>
      <c r="CB27" s="72" t="s">
        <v>305</v>
      </c>
      <c r="CC27" s="72" t="s">
        <v>317</v>
      </c>
      <c r="CD27" s="72" t="s">
        <v>160</v>
      </c>
      <c r="CE27" s="72"/>
      <c r="CF27" s="96"/>
      <c r="CG27" s="78"/>
      <c r="CH27" s="72" t="s">
        <v>192</v>
      </c>
      <c r="CI27" s="72" t="s">
        <v>302</v>
      </c>
      <c r="CJ27" s="72" t="s">
        <v>319</v>
      </c>
      <c r="CK27" s="72" t="s">
        <v>303</v>
      </c>
      <c r="CL27" s="72" t="s">
        <v>188</v>
      </c>
      <c r="CM27" s="72"/>
      <c r="CN27" s="96"/>
      <c r="CP27" s="111">
        <f t="shared" si="5"/>
        <v>0</v>
      </c>
    </row>
    <row r="28" spans="1:98" s="111" customFormat="1" ht="15" customHeight="1">
      <c r="A28" s="18" t="s">
        <v>37</v>
      </c>
      <c r="B28" s="28">
        <v>19</v>
      </c>
      <c r="C28" s="76" t="s">
        <v>139</v>
      </c>
      <c r="D28" s="113"/>
      <c r="E28" s="39">
        <v>1</v>
      </c>
      <c r="F28" s="80"/>
      <c r="G28" s="80">
        <v>5</v>
      </c>
      <c r="H28" s="80"/>
      <c r="I28" s="39">
        <v>4</v>
      </c>
      <c r="J28" s="80"/>
      <c r="K28" s="80"/>
      <c r="L28" s="80">
        <v>2</v>
      </c>
      <c r="M28" s="80"/>
      <c r="N28" s="80"/>
      <c r="O28" s="80">
        <v>3</v>
      </c>
      <c r="P28" s="80"/>
      <c r="Q28" s="80"/>
      <c r="R28" s="80">
        <v>5</v>
      </c>
      <c r="S28" s="80"/>
      <c r="T28" s="80"/>
      <c r="U28" s="80"/>
      <c r="V28" s="80"/>
      <c r="W28" s="80"/>
      <c r="X28" s="80"/>
      <c r="Y28" s="80">
        <v>3</v>
      </c>
      <c r="Z28" s="80"/>
      <c r="AA28" s="80">
        <v>3</v>
      </c>
      <c r="AB28" s="80"/>
      <c r="AC28" s="80"/>
      <c r="AD28" s="80"/>
      <c r="AE28" s="80"/>
      <c r="AF28" s="81"/>
      <c r="AG28" s="80"/>
      <c r="AH28" s="39" t="str">
        <f t="shared" si="0"/>
        <v xml:space="preserve"> </v>
      </c>
      <c r="AI28" s="39" t="str">
        <f t="shared" si="1"/>
        <v xml:space="preserve"> </v>
      </c>
      <c r="AJ28" s="39">
        <v>2</v>
      </c>
      <c r="AK28" s="39" t="str">
        <f t="shared" si="2"/>
        <v xml:space="preserve"> </v>
      </c>
      <c r="AL28" s="39" t="str">
        <f t="shared" si="3"/>
        <v>b</v>
      </c>
      <c r="AM28" s="80"/>
      <c r="AN28" s="80"/>
      <c r="AO28" s="80"/>
      <c r="AP28" s="80"/>
      <c r="AQ28" s="80">
        <v>2</v>
      </c>
      <c r="AR28" s="80"/>
      <c r="AS28" s="80"/>
      <c r="AT28" s="80"/>
      <c r="AU28" s="80"/>
      <c r="AV28" s="80"/>
      <c r="AW28" s="80"/>
      <c r="AX28" s="80"/>
      <c r="AY28" s="80"/>
      <c r="AZ28" s="69">
        <f t="shared" si="4"/>
        <v>30</v>
      </c>
      <c r="BA28" s="78" t="s">
        <v>188</v>
      </c>
      <c r="BB28" s="72" t="s">
        <v>192</v>
      </c>
      <c r="BC28" s="72" t="s">
        <v>302</v>
      </c>
      <c r="BD28" s="72" t="s">
        <v>313</v>
      </c>
      <c r="BE28" s="72" t="s">
        <v>303</v>
      </c>
      <c r="BF28" s="72" t="s">
        <v>175</v>
      </c>
      <c r="BG28" s="72" t="s">
        <v>177</v>
      </c>
      <c r="BH28" s="96"/>
      <c r="BI28" s="72" t="s">
        <v>189</v>
      </c>
      <c r="BJ28" s="72" t="s">
        <v>302</v>
      </c>
      <c r="BK28" s="72" t="s">
        <v>188</v>
      </c>
      <c r="BL28" s="72" t="s">
        <v>303</v>
      </c>
      <c r="BM28" s="78" t="s">
        <v>211</v>
      </c>
      <c r="BN28" s="72" t="s">
        <v>317</v>
      </c>
      <c r="BO28" s="72" t="s">
        <v>317</v>
      </c>
      <c r="BP28" s="96"/>
      <c r="BQ28" s="72" t="s">
        <v>303</v>
      </c>
      <c r="BR28" s="72" t="s">
        <v>303</v>
      </c>
      <c r="BS28" s="78" t="s">
        <v>175</v>
      </c>
      <c r="BT28" s="72" t="s">
        <v>192</v>
      </c>
      <c r="BU28" s="72" t="s">
        <v>302</v>
      </c>
      <c r="BV28" s="72"/>
      <c r="BW28" s="72"/>
      <c r="BX28" s="96"/>
      <c r="BY28" s="78" t="s">
        <v>192</v>
      </c>
      <c r="BZ28" s="72" t="s">
        <v>192</v>
      </c>
      <c r="CA28" s="72" t="s">
        <v>189</v>
      </c>
      <c r="CB28" s="72" t="s">
        <v>313</v>
      </c>
      <c r="CC28" s="72" t="s">
        <v>317</v>
      </c>
      <c r="CD28" s="72" t="s">
        <v>160</v>
      </c>
      <c r="CE28" s="72"/>
      <c r="CF28" s="96"/>
      <c r="CG28" s="78" t="s">
        <v>211</v>
      </c>
      <c r="CH28" s="72" t="s">
        <v>192</v>
      </c>
      <c r="CI28" s="72" t="s">
        <v>302</v>
      </c>
      <c r="CJ28" s="72"/>
      <c r="CK28" s="72" t="s">
        <v>303</v>
      </c>
      <c r="CL28" s="72" t="s">
        <v>188</v>
      </c>
      <c r="CM28" s="72"/>
      <c r="CN28" s="96"/>
      <c r="CP28" s="111">
        <f t="shared" si="5"/>
        <v>0</v>
      </c>
    </row>
    <row r="29" spans="1:98" s="111" customFormat="1" ht="15" customHeight="1">
      <c r="A29" s="18" t="s">
        <v>37</v>
      </c>
      <c r="B29" s="28">
        <v>20</v>
      </c>
      <c r="C29" s="76" t="s">
        <v>140</v>
      </c>
      <c r="D29" s="113"/>
      <c r="E29" s="39">
        <v>1</v>
      </c>
      <c r="F29" s="80"/>
      <c r="G29" s="80">
        <v>5</v>
      </c>
      <c r="H29" s="39">
        <v>3</v>
      </c>
      <c r="I29" s="80"/>
      <c r="J29" s="80"/>
      <c r="K29" s="80"/>
      <c r="L29" s="80">
        <v>2</v>
      </c>
      <c r="M29" s="80"/>
      <c r="N29" s="80"/>
      <c r="O29" s="80"/>
      <c r="P29" s="80"/>
      <c r="Q29" s="80">
        <v>4</v>
      </c>
      <c r="R29" s="80"/>
      <c r="S29" s="80"/>
      <c r="T29" s="80"/>
      <c r="U29" s="80"/>
      <c r="V29" s="80"/>
      <c r="W29" s="80"/>
      <c r="X29" s="80"/>
      <c r="Y29" s="80"/>
      <c r="Z29" s="80"/>
      <c r="AA29" s="80">
        <v>3</v>
      </c>
      <c r="AB29" s="80"/>
      <c r="AC29" s="80"/>
      <c r="AD29" s="80"/>
      <c r="AE29" s="80">
        <v>3</v>
      </c>
      <c r="AF29" s="81">
        <v>2</v>
      </c>
      <c r="AG29" s="80"/>
      <c r="AH29" s="39" t="str">
        <f t="shared" si="0"/>
        <v xml:space="preserve"> </v>
      </c>
      <c r="AI29" s="39" t="str">
        <f t="shared" si="1"/>
        <v xml:space="preserve"> </v>
      </c>
      <c r="AJ29" s="39">
        <v>2</v>
      </c>
      <c r="AK29" s="39" t="str">
        <f t="shared" si="2"/>
        <v>m</v>
      </c>
      <c r="AL29" s="39" t="str">
        <f t="shared" si="3"/>
        <v xml:space="preserve"> </v>
      </c>
      <c r="AM29" s="80"/>
      <c r="AN29" s="80"/>
      <c r="AO29" s="80">
        <v>2</v>
      </c>
      <c r="AP29" s="72"/>
      <c r="AQ29" s="80"/>
      <c r="AR29" s="80"/>
      <c r="AS29" s="80">
        <v>1</v>
      </c>
      <c r="AT29" s="80"/>
      <c r="AU29" s="80"/>
      <c r="AV29" s="80"/>
      <c r="AW29" s="80"/>
      <c r="AX29" s="80"/>
      <c r="AY29" s="80"/>
      <c r="AZ29" s="69">
        <f t="shared" si="4"/>
        <v>28</v>
      </c>
      <c r="BA29" s="78"/>
      <c r="BB29" s="72" t="s">
        <v>152</v>
      </c>
      <c r="BC29" s="72" t="s">
        <v>302</v>
      </c>
      <c r="BD29" s="72" t="s">
        <v>304</v>
      </c>
      <c r="BE29" s="72" t="s">
        <v>303</v>
      </c>
      <c r="BF29" s="72" t="s">
        <v>177</v>
      </c>
      <c r="BG29" s="72" t="s">
        <v>177</v>
      </c>
      <c r="BH29" s="96"/>
      <c r="BI29" s="72" t="s">
        <v>189</v>
      </c>
      <c r="BJ29" s="72" t="s">
        <v>302</v>
      </c>
      <c r="BK29" s="72"/>
      <c r="BL29" s="72" t="s">
        <v>303</v>
      </c>
      <c r="BM29" s="78" t="s">
        <v>211</v>
      </c>
      <c r="BN29" s="72"/>
      <c r="BO29" s="72"/>
      <c r="BP29" s="96"/>
      <c r="BQ29" s="72" t="s">
        <v>303</v>
      </c>
      <c r="BR29" s="72" t="s">
        <v>303</v>
      </c>
      <c r="BS29" s="78" t="s">
        <v>177</v>
      </c>
      <c r="BT29" s="72" t="s">
        <v>152</v>
      </c>
      <c r="BU29" s="72"/>
      <c r="BV29" s="72"/>
      <c r="BW29" s="72"/>
      <c r="BX29" s="96"/>
      <c r="BY29" s="78" t="s">
        <v>160</v>
      </c>
      <c r="BZ29" s="72" t="s">
        <v>152</v>
      </c>
      <c r="CA29" s="72" t="s">
        <v>189</v>
      </c>
      <c r="CB29" s="72" t="s">
        <v>304</v>
      </c>
      <c r="CC29" s="72" t="s">
        <v>324</v>
      </c>
      <c r="CD29" s="72" t="s">
        <v>323</v>
      </c>
      <c r="CE29" s="72" t="s">
        <v>324</v>
      </c>
      <c r="CF29" s="96"/>
      <c r="CG29" s="78" t="s">
        <v>211</v>
      </c>
      <c r="CH29" s="72" t="s">
        <v>152</v>
      </c>
      <c r="CI29" s="72" t="s">
        <v>302</v>
      </c>
      <c r="CJ29" s="72" t="s">
        <v>257</v>
      </c>
      <c r="CK29" s="72" t="s">
        <v>303</v>
      </c>
      <c r="CL29" s="72" t="s">
        <v>257</v>
      </c>
      <c r="CM29" s="72" t="s">
        <v>257</v>
      </c>
      <c r="CN29" s="96"/>
      <c r="CP29" s="111">
        <f t="shared" si="5"/>
        <v>3</v>
      </c>
    </row>
    <row r="30" spans="1:98" ht="15" customHeight="1">
      <c r="A30" s="18" t="s">
        <v>37</v>
      </c>
      <c r="B30" s="28">
        <v>21</v>
      </c>
      <c r="C30" s="76" t="s">
        <v>141</v>
      </c>
      <c r="D30" s="113"/>
      <c r="E30" s="39">
        <v>1</v>
      </c>
      <c r="F30" s="80"/>
      <c r="G30" s="80">
        <v>5</v>
      </c>
      <c r="H30" s="80"/>
      <c r="I30" s="39">
        <v>4</v>
      </c>
      <c r="J30" s="80"/>
      <c r="K30" s="39">
        <v>3</v>
      </c>
      <c r="L30" s="80"/>
      <c r="M30" s="73">
        <v>3</v>
      </c>
      <c r="N30" s="80"/>
      <c r="O30" s="80"/>
      <c r="P30" s="80"/>
      <c r="Q30" s="80"/>
      <c r="R30" s="80">
        <v>5</v>
      </c>
      <c r="S30" s="80"/>
      <c r="T30" s="80"/>
      <c r="U30" s="80"/>
      <c r="V30" s="80"/>
      <c r="W30" s="80"/>
      <c r="X30" s="80"/>
      <c r="Y30" s="80"/>
      <c r="Z30" s="80">
        <v>2</v>
      </c>
      <c r="AA30" s="80"/>
      <c r="AB30" s="80"/>
      <c r="AC30" s="80"/>
      <c r="AD30" s="80"/>
      <c r="AE30" s="80"/>
      <c r="AF30" s="81">
        <v>2</v>
      </c>
      <c r="AG30" s="80"/>
      <c r="AH30" s="39" t="str">
        <f t="shared" si="0"/>
        <v xml:space="preserve"> </v>
      </c>
      <c r="AI30" s="39" t="str">
        <f t="shared" si="1"/>
        <v xml:space="preserve"> </v>
      </c>
      <c r="AJ30" s="39">
        <v>2</v>
      </c>
      <c r="AK30" s="39" t="str">
        <f t="shared" si="2"/>
        <v>m</v>
      </c>
      <c r="AL30" s="39" t="str">
        <f t="shared" si="3"/>
        <v xml:space="preserve"> </v>
      </c>
      <c r="AM30" s="80"/>
      <c r="AN30" s="80"/>
      <c r="AO30" s="80"/>
      <c r="AP30" s="131"/>
      <c r="AQ30" s="80"/>
      <c r="AR30" s="80"/>
      <c r="AS30" s="80">
        <v>1</v>
      </c>
      <c r="AT30" s="80"/>
      <c r="AU30" s="80"/>
      <c r="AV30" s="80"/>
      <c r="AW30" s="80"/>
      <c r="AX30" s="80"/>
      <c r="AY30" s="80"/>
      <c r="AZ30" s="69">
        <f t="shared" si="4"/>
        <v>28</v>
      </c>
      <c r="BA30" s="78" t="s">
        <v>230</v>
      </c>
      <c r="BB30" s="72" t="s">
        <v>192</v>
      </c>
      <c r="BC30" s="72" t="s">
        <v>302</v>
      </c>
      <c r="BD30" s="72" t="s">
        <v>304</v>
      </c>
      <c r="BE30" s="72" t="s">
        <v>303</v>
      </c>
      <c r="BF30" s="72" t="s">
        <v>153</v>
      </c>
      <c r="BG30" s="72"/>
      <c r="BH30" s="96"/>
      <c r="BI30" s="72" t="s">
        <v>211</v>
      </c>
      <c r="BJ30" s="72" t="s">
        <v>302</v>
      </c>
      <c r="BK30" s="72" t="s">
        <v>230</v>
      </c>
      <c r="BL30" s="72" t="s">
        <v>303</v>
      </c>
      <c r="BM30" s="78"/>
      <c r="BN30" s="72" t="s">
        <v>308</v>
      </c>
      <c r="BO30" s="72" t="s">
        <v>322</v>
      </c>
      <c r="BP30" s="96"/>
      <c r="BQ30" s="72" t="s">
        <v>303</v>
      </c>
      <c r="BR30" s="72" t="s">
        <v>303</v>
      </c>
      <c r="BS30" s="78" t="s">
        <v>217</v>
      </c>
      <c r="BT30" s="72" t="s">
        <v>192</v>
      </c>
      <c r="BU30" s="72" t="s">
        <v>302</v>
      </c>
      <c r="BV30" s="72" t="s">
        <v>153</v>
      </c>
      <c r="BW30" s="72" t="s">
        <v>153</v>
      </c>
      <c r="BX30" s="96"/>
      <c r="BY30" s="78" t="s">
        <v>192</v>
      </c>
      <c r="BZ30" s="72" t="s">
        <v>192</v>
      </c>
      <c r="CA30" s="72" t="s">
        <v>211</v>
      </c>
      <c r="CB30" s="72" t="s">
        <v>304</v>
      </c>
      <c r="CC30" s="72"/>
      <c r="CD30" s="72" t="s">
        <v>160</v>
      </c>
      <c r="CE30" s="72"/>
      <c r="CF30" s="96"/>
      <c r="CG30" s="78"/>
      <c r="CH30" s="72" t="s">
        <v>192</v>
      </c>
      <c r="CI30" s="72" t="s">
        <v>302</v>
      </c>
      <c r="CJ30" s="72"/>
      <c r="CK30" s="72" t="s">
        <v>303</v>
      </c>
      <c r="CL30" s="72" t="s">
        <v>230</v>
      </c>
      <c r="CM30" s="72"/>
      <c r="CN30" s="96"/>
      <c r="CO30" s="111"/>
      <c r="CP30" s="111">
        <f t="shared" si="5"/>
        <v>0</v>
      </c>
      <c r="CQ30" s="111"/>
      <c r="CR30" s="111"/>
      <c r="CS30" s="111"/>
      <c r="CT30" s="111"/>
    </row>
    <row r="31" spans="1:98" ht="15" customHeight="1">
      <c r="A31" s="18" t="s">
        <v>37</v>
      </c>
      <c r="B31" s="28">
        <v>22</v>
      </c>
      <c r="C31" s="76" t="s">
        <v>142</v>
      </c>
      <c r="D31" s="113"/>
      <c r="E31" s="39">
        <v>1</v>
      </c>
      <c r="F31" s="80"/>
      <c r="G31" s="80">
        <v>5</v>
      </c>
      <c r="H31" s="80"/>
      <c r="I31" s="39">
        <v>4</v>
      </c>
      <c r="J31" s="80"/>
      <c r="K31" s="39">
        <v>3</v>
      </c>
      <c r="L31" s="80"/>
      <c r="M31" s="73">
        <v>3</v>
      </c>
      <c r="N31" s="80"/>
      <c r="O31" s="80"/>
      <c r="P31" s="80"/>
      <c r="Q31" s="80"/>
      <c r="R31" s="80">
        <v>5</v>
      </c>
      <c r="S31" s="80"/>
      <c r="T31" s="80">
        <v>2</v>
      </c>
      <c r="U31" s="80"/>
      <c r="V31" s="80"/>
      <c r="W31" s="80"/>
      <c r="X31" s="80"/>
      <c r="Y31" s="80"/>
      <c r="Z31" s="80">
        <v>2</v>
      </c>
      <c r="AA31" s="80"/>
      <c r="AB31" s="80"/>
      <c r="AC31" s="80"/>
      <c r="AD31" s="80"/>
      <c r="AE31" s="80"/>
      <c r="AF31" s="81">
        <v>2</v>
      </c>
      <c r="AG31" s="80"/>
      <c r="AH31" s="39" t="str">
        <f t="shared" si="0"/>
        <v xml:space="preserve"> </v>
      </c>
      <c r="AI31" s="39" t="str">
        <f t="shared" si="1"/>
        <v xml:space="preserve"> </v>
      </c>
      <c r="AJ31" s="39">
        <v>2</v>
      </c>
      <c r="AK31" s="39" t="str">
        <f t="shared" si="2"/>
        <v>m</v>
      </c>
      <c r="AL31" s="39" t="str">
        <f t="shared" si="3"/>
        <v xml:space="preserve"> </v>
      </c>
      <c r="AM31" s="80"/>
      <c r="AN31" s="80"/>
      <c r="AO31" s="80"/>
      <c r="AP31" s="80"/>
      <c r="AQ31" s="80"/>
      <c r="AR31" s="80"/>
      <c r="AS31" s="80">
        <v>1</v>
      </c>
      <c r="AT31" s="80"/>
      <c r="AU31" s="80"/>
      <c r="AV31" s="80"/>
      <c r="AW31" s="80"/>
      <c r="AX31" s="80"/>
      <c r="AY31" s="80"/>
      <c r="AZ31" s="69">
        <f t="shared" si="4"/>
        <v>30</v>
      </c>
      <c r="BA31" s="78" t="s">
        <v>230</v>
      </c>
      <c r="BB31" s="72" t="s">
        <v>192</v>
      </c>
      <c r="BC31" s="72" t="s">
        <v>302</v>
      </c>
      <c r="BD31" s="72" t="s">
        <v>304</v>
      </c>
      <c r="BE31" s="72" t="s">
        <v>303</v>
      </c>
      <c r="BF31" s="72" t="s">
        <v>153</v>
      </c>
      <c r="BG31" s="72"/>
      <c r="BH31" s="96"/>
      <c r="BI31" s="72" t="s">
        <v>211</v>
      </c>
      <c r="BJ31" s="72" t="s">
        <v>302</v>
      </c>
      <c r="BK31" s="72" t="s">
        <v>230</v>
      </c>
      <c r="BL31" s="72" t="s">
        <v>303</v>
      </c>
      <c r="BM31" s="78"/>
      <c r="BN31" s="72" t="s">
        <v>308</v>
      </c>
      <c r="BO31" s="72" t="s">
        <v>322</v>
      </c>
      <c r="BP31" s="96"/>
      <c r="BQ31" s="72" t="s">
        <v>303</v>
      </c>
      <c r="BR31" s="72" t="s">
        <v>303</v>
      </c>
      <c r="BS31" s="78" t="s">
        <v>217</v>
      </c>
      <c r="BT31" s="72" t="s">
        <v>192</v>
      </c>
      <c r="BU31" s="72" t="s">
        <v>302</v>
      </c>
      <c r="BV31" s="72" t="s">
        <v>153</v>
      </c>
      <c r="BW31" s="72" t="s">
        <v>153</v>
      </c>
      <c r="BX31" s="96"/>
      <c r="BY31" s="78" t="s">
        <v>192</v>
      </c>
      <c r="BZ31" s="72" t="s">
        <v>192</v>
      </c>
      <c r="CA31" s="72" t="s">
        <v>211</v>
      </c>
      <c r="CB31" s="72" t="s">
        <v>304</v>
      </c>
      <c r="CC31" s="72"/>
      <c r="CD31" s="72" t="s">
        <v>160</v>
      </c>
      <c r="CE31" s="72" t="s">
        <v>418</v>
      </c>
      <c r="CF31" s="96"/>
      <c r="CG31" s="78"/>
      <c r="CH31" s="72" t="s">
        <v>192</v>
      </c>
      <c r="CI31" s="72" t="s">
        <v>302</v>
      </c>
      <c r="CJ31" s="72" t="s">
        <v>418</v>
      </c>
      <c r="CK31" s="72" t="s">
        <v>303</v>
      </c>
      <c r="CL31" s="72" t="s">
        <v>230</v>
      </c>
      <c r="CM31" s="72"/>
      <c r="CN31" s="96"/>
      <c r="CO31" s="111"/>
      <c r="CP31" s="111">
        <f t="shared" si="5"/>
        <v>0</v>
      </c>
      <c r="CQ31" s="111"/>
      <c r="CR31" s="111"/>
      <c r="CS31" s="111"/>
      <c r="CT31" s="111"/>
    </row>
    <row r="32" spans="1:98">
      <c r="A32" s="18" t="s">
        <v>40</v>
      </c>
      <c r="B32" s="28">
        <v>1</v>
      </c>
      <c r="C32" s="76" t="s">
        <v>99</v>
      </c>
      <c r="D32" s="76"/>
      <c r="E32" s="39">
        <v>1</v>
      </c>
      <c r="F32" s="31"/>
      <c r="G32" s="31">
        <v>5</v>
      </c>
      <c r="H32" s="31"/>
      <c r="I32" s="39">
        <v>4</v>
      </c>
      <c r="J32" s="31"/>
      <c r="K32" s="31"/>
      <c r="L32" s="31"/>
      <c r="M32" s="73">
        <v>3</v>
      </c>
      <c r="N32" s="31"/>
      <c r="O32" s="31"/>
      <c r="P32" s="31">
        <v>2</v>
      </c>
      <c r="Q32" s="31">
        <v>4</v>
      </c>
      <c r="R32" s="31"/>
      <c r="S32" s="31">
        <v>1</v>
      </c>
      <c r="T32" s="31"/>
      <c r="U32" s="31"/>
      <c r="V32" s="31"/>
      <c r="W32" s="31"/>
      <c r="X32" s="31"/>
      <c r="Y32" s="31"/>
      <c r="Z32" s="31">
        <v>2</v>
      </c>
      <c r="AA32" s="31"/>
      <c r="AB32" s="31"/>
      <c r="AC32" s="31"/>
      <c r="AD32" s="31"/>
      <c r="AE32" s="31">
        <v>3</v>
      </c>
      <c r="AF32" s="31"/>
      <c r="AG32" s="31"/>
      <c r="AH32" s="31" t="str">
        <f t="shared" si="0"/>
        <v xml:space="preserve"> </v>
      </c>
      <c r="AI32" s="31" t="str">
        <f t="shared" si="1"/>
        <v xml:space="preserve"> </v>
      </c>
      <c r="AJ32" s="39">
        <v>2</v>
      </c>
      <c r="AK32" s="31" t="str">
        <f t="shared" si="2"/>
        <v>m</v>
      </c>
      <c r="AL32" s="31" t="str">
        <f t="shared" si="3"/>
        <v xml:space="preserve"> </v>
      </c>
      <c r="AM32" s="31"/>
      <c r="AN32" s="31"/>
      <c r="AO32" s="31"/>
      <c r="AP32" s="31"/>
      <c r="AQ32" s="31"/>
      <c r="AR32" s="31"/>
      <c r="AS32" s="80">
        <v>1</v>
      </c>
      <c r="AT32" s="31"/>
      <c r="AU32" s="31"/>
      <c r="AV32" s="31"/>
      <c r="AW32" s="31"/>
      <c r="AX32" s="31"/>
      <c r="AY32" s="31"/>
      <c r="AZ32" s="69">
        <f t="shared" si="4"/>
        <v>28</v>
      </c>
      <c r="BA32" s="78" t="s">
        <v>230</v>
      </c>
      <c r="BB32" s="72" t="s">
        <v>152</v>
      </c>
      <c r="BC32" s="72" t="s">
        <v>302</v>
      </c>
      <c r="BD32" s="72" t="s">
        <v>323</v>
      </c>
      <c r="BE32" s="72" t="s">
        <v>303</v>
      </c>
      <c r="BF32" s="72"/>
      <c r="BG32" s="110" t="s">
        <v>186</v>
      </c>
      <c r="BH32" s="96"/>
      <c r="BI32" s="72" t="s">
        <v>211</v>
      </c>
      <c r="BJ32" s="72" t="s">
        <v>302</v>
      </c>
      <c r="BK32" s="72" t="s">
        <v>230</v>
      </c>
      <c r="BL32" s="72" t="s">
        <v>303</v>
      </c>
      <c r="BM32" s="78"/>
      <c r="BN32" s="72" t="s">
        <v>308</v>
      </c>
      <c r="BO32" s="110" t="s">
        <v>322</v>
      </c>
      <c r="BP32" s="96"/>
      <c r="BQ32" s="72" t="s">
        <v>303</v>
      </c>
      <c r="BR32" s="72" t="s">
        <v>303</v>
      </c>
      <c r="BS32" s="78" t="s">
        <v>186</v>
      </c>
      <c r="BT32" s="72" t="s">
        <v>152</v>
      </c>
      <c r="BU32" s="72" t="s">
        <v>302</v>
      </c>
      <c r="BV32" s="72" t="s">
        <v>183</v>
      </c>
      <c r="BW32" s="110" t="s">
        <v>183</v>
      </c>
      <c r="BX32" s="96"/>
      <c r="BY32" s="78" t="s">
        <v>318</v>
      </c>
      <c r="BZ32" s="72" t="s">
        <v>152</v>
      </c>
      <c r="CA32" s="72" t="s">
        <v>211</v>
      </c>
      <c r="CB32" s="72" t="s">
        <v>324</v>
      </c>
      <c r="CC32" s="72" t="s">
        <v>324</v>
      </c>
      <c r="CD32" s="72" t="s">
        <v>160</v>
      </c>
      <c r="CE32" s="110" t="s">
        <v>161</v>
      </c>
      <c r="CF32" s="96"/>
      <c r="CG32" s="78"/>
      <c r="CH32" s="72" t="s">
        <v>152</v>
      </c>
      <c r="CI32" s="72" t="s">
        <v>302</v>
      </c>
      <c r="CJ32" s="72"/>
      <c r="CK32" s="72" t="s">
        <v>303</v>
      </c>
      <c r="CL32" s="72" t="s">
        <v>230</v>
      </c>
      <c r="CM32" s="110"/>
      <c r="CN32" s="96"/>
      <c r="CO32" s="111"/>
      <c r="CP32" s="111">
        <f t="shared" si="5"/>
        <v>0</v>
      </c>
      <c r="CQ32" s="111"/>
      <c r="CR32" s="111"/>
      <c r="CS32" s="111"/>
      <c r="CT32" s="111"/>
    </row>
    <row r="33" spans="1:98" ht="15" customHeight="1">
      <c r="A33" s="18" t="s">
        <v>40</v>
      </c>
      <c r="B33" s="28">
        <v>2</v>
      </c>
      <c r="C33" s="76" t="s">
        <v>100</v>
      </c>
      <c r="D33" s="76"/>
      <c r="E33" s="39">
        <v>1</v>
      </c>
      <c r="F33" s="31"/>
      <c r="G33" s="31">
        <v>5</v>
      </c>
      <c r="H33" s="31"/>
      <c r="I33" s="39">
        <v>4</v>
      </c>
      <c r="J33" s="31"/>
      <c r="K33" s="31"/>
      <c r="L33" s="31"/>
      <c r="M33" s="73">
        <v>3</v>
      </c>
      <c r="N33" s="31"/>
      <c r="O33" s="31"/>
      <c r="P33" s="31"/>
      <c r="Q33" s="31"/>
      <c r="R33" s="31">
        <v>5</v>
      </c>
      <c r="S33" s="31"/>
      <c r="T33" s="31"/>
      <c r="U33" s="31"/>
      <c r="V33" s="31"/>
      <c r="W33" s="31"/>
      <c r="X33" s="31"/>
      <c r="Y33" s="31"/>
      <c r="Z33" s="31"/>
      <c r="AA33" s="31">
        <v>3</v>
      </c>
      <c r="AB33" s="31">
        <v>2</v>
      </c>
      <c r="AC33" s="31"/>
      <c r="AD33" s="31"/>
      <c r="AE33" s="31"/>
      <c r="AF33" s="31">
        <v>2</v>
      </c>
      <c r="AG33" s="31"/>
      <c r="AH33" s="31" t="str">
        <f t="shared" si="0"/>
        <v xml:space="preserve"> </v>
      </c>
      <c r="AI33" s="31" t="str">
        <f t="shared" si="1"/>
        <v xml:space="preserve"> </v>
      </c>
      <c r="AJ33" s="39">
        <v>2</v>
      </c>
      <c r="AK33" s="31" t="str">
        <f t="shared" si="2"/>
        <v>m</v>
      </c>
      <c r="AL33" s="31" t="str">
        <f t="shared" si="3"/>
        <v xml:space="preserve"> </v>
      </c>
      <c r="AM33" s="31"/>
      <c r="AN33" s="31"/>
      <c r="AO33" s="31"/>
      <c r="AP33" s="31"/>
      <c r="AQ33" s="31"/>
      <c r="AR33" s="31"/>
      <c r="AS33" s="31">
        <v>1</v>
      </c>
      <c r="AT33" s="31"/>
      <c r="AU33" s="31"/>
      <c r="AV33" s="31"/>
      <c r="AW33" s="31"/>
      <c r="AX33" s="31"/>
      <c r="AY33" s="31"/>
      <c r="AZ33" s="69">
        <f t="shared" si="4"/>
        <v>28</v>
      </c>
      <c r="BA33" s="78" t="s">
        <v>230</v>
      </c>
      <c r="BB33" s="72" t="s">
        <v>192</v>
      </c>
      <c r="BC33" s="72" t="s">
        <v>302</v>
      </c>
      <c r="BD33" s="72" t="s">
        <v>304</v>
      </c>
      <c r="BE33" s="72" t="s">
        <v>303</v>
      </c>
      <c r="BF33" s="72"/>
      <c r="BG33" s="72"/>
      <c r="BH33" s="96"/>
      <c r="BI33" s="72" t="s">
        <v>211</v>
      </c>
      <c r="BJ33" s="72" t="s">
        <v>302</v>
      </c>
      <c r="BK33" s="72" t="s">
        <v>230</v>
      </c>
      <c r="BL33" s="72" t="s">
        <v>303</v>
      </c>
      <c r="BM33" s="78" t="s">
        <v>310</v>
      </c>
      <c r="BN33" s="72" t="s">
        <v>177</v>
      </c>
      <c r="BO33" s="72" t="s">
        <v>177</v>
      </c>
      <c r="BP33" s="96"/>
      <c r="BQ33" s="72" t="s">
        <v>303</v>
      </c>
      <c r="BR33" s="72" t="s">
        <v>303</v>
      </c>
      <c r="BS33" s="78" t="s">
        <v>161</v>
      </c>
      <c r="BT33" s="72" t="s">
        <v>192</v>
      </c>
      <c r="BU33" s="72" t="s">
        <v>302</v>
      </c>
      <c r="BV33" s="72"/>
      <c r="BW33" s="72"/>
      <c r="BX33" s="96"/>
      <c r="BY33" s="78" t="s">
        <v>192</v>
      </c>
      <c r="BZ33" s="72" t="s">
        <v>192</v>
      </c>
      <c r="CA33" s="72" t="s">
        <v>211</v>
      </c>
      <c r="CB33" s="72" t="s">
        <v>304</v>
      </c>
      <c r="CC33" s="72" t="s">
        <v>177</v>
      </c>
      <c r="CD33" s="72" t="s">
        <v>160</v>
      </c>
      <c r="CE33" s="72"/>
      <c r="CF33" s="96"/>
      <c r="CG33" s="78"/>
      <c r="CH33" s="72" t="s">
        <v>192</v>
      </c>
      <c r="CI33" s="72" t="s">
        <v>302</v>
      </c>
      <c r="CJ33" s="72"/>
      <c r="CK33" s="72" t="s">
        <v>303</v>
      </c>
      <c r="CL33" s="72" t="s">
        <v>230</v>
      </c>
      <c r="CM33" s="72" t="s">
        <v>310</v>
      </c>
      <c r="CN33" s="96"/>
      <c r="CO33" s="111"/>
      <c r="CP33" s="111">
        <f t="shared" si="5"/>
        <v>0</v>
      </c>
      <c r="CQ33" s="111"/>
      <c r="CR33" s="111"/>
      <c r="CS33" s="111"/>
      <c r="CT33" s="111"/>
    </row>
    <row r="34" spans="1:98">
      <c r="A34" s="18" t="s">
        <v>40</v>
      </c>
      <c r="B34" s="28">
        <v>3</v>
      </c>
      <c r="C34" s="76" t="s">
        <v>101</v>
      </c>
      <c r="D34" s="76"/>
      <c r="E34" s="39">
        <v>1</v>
      </c>
      <c r="F34" s="31"/>
      <c r="G34" s="31">
        <v>5</v>
      </c>
      <c r="H34" s="39">
        <v>3</v>
      </c>
      <c r="I34" s="31"/>
      <c r="J34" s="31"/>
      <c r="K34" s="39">
        <v>3</v>
      </c>
      <c r="L34" s="31">
        <v>2</v>
      </c>
      <c r="M34" s="33"/>
      <c r="N34" s="31"/>
      <c r="O34" s="31"/>
      <c r="P34" s="31"/>
      <c r="Q34" s="31"/>
      <c r="R34" s="31">
        <v>5</v>
      </c>
      <c r="S34" s="31"/>
      <c r="T34" s="31"/>
      <c r="U34" s="31"/>
      <c r="V34" s="31"/>
      <c r="W34" s="31"/>
      <c r="X34" s="31"/>
      <c r="Y34" s="31"/>
      <c r="Z34" s="31">
        <v>2</v>
      </c>
      <c r="AA34" s="31"/>
      <c r="AB34" s="31"/>
      <c r="AC34" s="31"/>
      <c r="AD34" s="31"/>
      <c r="AE34" s="31"/>
      <c r="AF34" s="31">
        <v>2</v>
      </c>
      <c r="AG34" s="31"/>
      <c r="AH34" s="31" t="str">
        <f t="shared" si="0"/>
        <v xml:space="preserve"> </v>
      </c>
      <c r="AI34" s="31" t="str">
        <f t="shared" si="1"/>
        <v xml:space="preserve"> </v>
      </c>
      <c r="AJ34" s="39">
        <v>2</v>
      </c>
      <c r="AK34" s="31" t="str">
        <f t="shared" si="2"/>
        <v>m</v>
      </c>
      <c r="AL34" s="31" t="str">
        <f t="shared" si="3"/>
        <v xml:space="preserve"> </v>
      </c>
      <c r="AM34" s="31"/>
      <c r="AN34" s="31"/>
      <c r="AO34" s="80">
        <v>2</v>
      </c>
      <c r="AP34" s="92"/>
      <c r="AQ34" s="31"/>
      <c r="AR34" s="31"/>
      <c r="AS34" s="32">
        <v>1</v>
      </c>
      <c r="AT34" s="31"/>
      <c r="AU34" s="31"/>
      <c r="AV34" s="31"/>
      <c r="AW34" s="31"/>
      <c r="AX34" s="31"/>
      <c r="AY34" s="31"/>
      <c r="AZ34" s="69">
        <f t="shared" si="4"/>
        <v>28</v>
      </c>
      <c r="BA34" s="78"/>
      <c r="BB34" s="72" t="s">
        <v>192</v>
      </c>
      <c r="BC34" s="72" t="s">
        <v>302</v>
      </c>
      <c r="BD34" s="92" t="s">
        <v>304</v>
      </c>
      <c r="BE34" s="72" t="s">
        <v>303</v>
      </c>
      <c r="BF34" s="72" t="s">
        <v>153</v>
      </c>
      <c r="BG34" s="72"/>
      <c r="BH34" s="79"/>
      <c r="BI34" s="72" t="s">
        <v>189</v>
      </c>
      <c r="BJ34" s="72" t="s">
        <v>302</v>
      </c>
      <c r="BK34" s="72"/>
      <c r="BL34" s="92" t="s">
        <v>303</v>
      </c>
      <c r="BM34" s="78" t="s">
        <v>211</v>
      </c>
      <c r="BN34" s="72" t="s">
        <v>308</v>
      </c>
      <c r="BO34" s="72" t="s">
        <v>322</v>
      </c>
      <c r="BP34" s="79"/>
      <c r="BQ34" s="72" t="s">
        <v>303</v>
      </c>
      <c r="BR34" s="72" t="s">
        <v>303</v>
      </c>
      <c r="BS34" s="78" t="s">
        <v>217</v>
      </c>
      <c r="BT34" s="92" t="s">
        <v>192</v>
      </c>
      <c r="BU34" s="72"/>
      <c r="BV34" s="72" t="s">
        <v>153</v>
      </c>
      <c r="BW34" s="72" t="s">
        <v>153</v>
      </c>
      <c r="BX34" s="79"/>
      <c r="BY34" s="78" t="s">
        <v>192</v>
      </c>
      <c r="BZ34" s="72" t="s">
        <v>192</v>
      </c>
      <c r="CA34" s="72" t="s">
        <v>189</v>
      </c>
      <c r="CB34" s="92" t="s">
        <v>304</v>
      </c>
      <c r="CC34" s="72"/>
      <c r="CD34" s="72" t="s">
        <v>160</v>
      </c>
      <c r="CE34" s="72"/>
      <c r="CF34" s="79"/>
      <c r="CG34" s="78" t="s">
        <v>211</v>
      </c>
      <c r="CH34" s="72" t="s">
        <v>192</v>
      </c>
      <c r="CI34" s="72" t="s">
        <v>302</v>
      </c>
      <c r="CJ34" s="92"/>
      <c r="CK34" s="72" t="s">
        <v>303</v>
      </c>
      <c r="CL34" s="72" t="s">
        <v>326</v>
      </c>
      <c r="CM34" s="72" t="s">
        <v>326</v>
      </c>
      <c r="CN34" s="79"/>
      <c r="CP34" s="111">
        <f t="shared" si="5"/>
        <v>2</v>
      </c>
    </row>
    <row r="35" spans="1:98" ht="15" customHeight="1">
      <c r="A35" s="18" t="s">
        <v>40</v>
      </c>
      <c r="B35" s="28">
        <v>4</v>
      </c>
      <c r="C35" s="76" t="s">
        <v>102</v>
      </c>
      <c r="D35" s="76"/>
      <c r="E35" s="39">
        <v>1</v>
      </c>
      <c r="F35" s="72"/>
      <c r="G35" s="72">
        <v>5</v>
      </c>
      <c r="H35" s="72"/>
      <c r="I35" s="39">
        <v>4</v>
      </c>
      <c r="J35" s="72"/>
      <c r="K35" s="72"/>
      <c r="L35" s="72">
        <v>2</v>
      </c>
      <c r="M35" s="72"/>
      <c r="N35" s="83"/>
      <c r="O35" s="72"/>
      <c r="P35" s="72"/>
      <c r="Q35" s="72"/>
      <c r="R35" s="72">
        <v>5</v>
      </c>
      <c r="S35" s="72"/>
      <c r="T35" s="72"/>
      <c r="U35" s="72"/>
      <c r="V35" s="72"/>
      <c r="W35" s="72"/>
      <c r="X35" s="72"/>
      <c r="Y35" s="72">
        <v>3</v>
      </c>
      <c r="Z35" s="72"/>
      <c r="AA35" s="72">
        <v>3</v>
      </c>
      <c r="AB35" s="72"/>
      <c r="AC35" s="72"/>
      <c r="AD35" s="72"/>
      <c r="AE35" s="72">
        <v>3</v>
      </c>
      <c r="AF35" s="72">
        <v>2</v>
      </c>
      <c r="AG35" s="72"/>
      <c r="AH35" s="31" t="str">
        <f t="shared" si="0"/>
        <v xml:space="preserve"> </v>
      </c>
      <c r="AI35" s="31" t="str">
        <f t="shared" si="1"/>
        <v xml:space="preserve"> </v>
      </c>
      <c r="AJ35" s="39">
        <v>2</v>
      </c>
      <c r="AK35" s="31" t="str">
        <f t="shared" si="2"/>
        <v>m</v>
      </c>
      <c r="AL35" s="31" t="str">
        <f t="shared" si="3"/>
        <v xml:space="preserve"> </v>
      </c>
      <c r="AM35" s="72"/>
      <c r="AN35" s="72"/>
      <c r="AO35" s="72"/>
      <c r="AP35" s="72"/>
      <c r="AQ35" s="72"/>
      <c r="AR35" s="72"/>
      <c r="AS35" s="80">
        <v>1</v>
      </c>
      <c r="AT35" s="72"/>
      <c r="AU35" s="72"/>
      <c r="AV35" s="72"/>
      <c r="AW35" s="72"/>
      <c r="AX35" s="72"/>
      <c r="AY35" s="72"/>
      <c r="AZ35" s="69">
        <f t="shared" si="4"/>
        <v>31</v>
      </c>
      <c r="BA35" s="78"/>
      <c r="BB35" s="72" t="s">
        <v>192</v>
      </c>
      <c r="BC35" s="72" t="s">
        <v>302</v>
      </c>
      <c r="BD35" s="92" t="s">
        <v>304</v>
      </c>
      <c r="BE35" s="72" t="s">
        <v>303</v>
      </c>
      <c r="BF35" s="92" t="s">
        <v>175</v>
      </c>
      <c r="BG35" s="72" t="s">
        <v>177</v>
      </c>
      <c r="BH35" s="79"/>
      <c r="BI35" s="72" t="s">
        <v>189</v>
      </c>
      <c r="BJ35" s="72" t="s">
        <v>302</v>
      </c>
      <c r="BK35" s="72"/>
      <c r="BL35" s="92" t="s">
        <v>303</v>
      </c>
      <c r="BM35" s="78" t="s">
        <v>211</v>
      </c>
      <c r="BN35" s="92" t="s">
        <v>317</v>
      </c>
      <c r="BO35" s="72" t="s">
        <v>317</v>
      </c>
      <c r="BP35" s="79"/>
      <c r="BQ35" s="72" t="s">
        <v>303</v>
      </c>
      <c r="BR35" s="72" t="s">
        <v>303</v>
      </c>
      <c r="BS35" s="78" t="s">
        <v>175</v>
      </c>
      <c r="BT35" s="92" t="s">
        <v>192</v>
      </c>
      <c r="BU35" s="72" t="s">
        <v>302</v>
      </c>
      <c r="BV35" s="92"/>
      <c r="BW35" s="72"/>
      <c r="BX35" s="79"/>
      <c r="BY35" s="78" t="s">
        <v>192</v>
      </c>
      <c r="BZ35" s="72" t="s">
        <v>192</v>
      </c>
      <c r="CA35" s="72" t="s">
        <v>189</v>
      </c>
      <c r="CB35" s="92" t="s">
        <v>304</v>
      </c>
      <c r="CC35" s="72" t="s">
        <v>317</v>
      </c>
      <c r="CD35" s="92" t="s">
        <v>160</v>
      </c>
      <c r="CE35" s="72" t="s">
        <v>161</v>
      </c>
      <c r="CF35" s="79"/>
      <c r="CG35" s="78" t="s">
        <v>211</v>
      </c>
      <c r="CH35" s="72" t="s">
        <v>192</v>
      </c>
      <c r="CI35" s="72" t="s">
        <v>302</v>
      </c>
      <c r="CJ35" s="92"/>
      <c r="CK35" s="72" t="s">
        <v>303</v>
      </c>
      <c r="CL35" s="92"/>
      <c r="CM35" s="72"/>
      <c r="CN35" s="79"/>
      <c r="CP35" s="111">
        <f t="shared" si="5"/>
        <v>0</v>
      </c>
    </row>
    <row r="36" spans="1:98" ht="15" customHeight="1">
      <c r="A36" s="18" t="s">
        <v>40</v>
      </c>
      <c r="B36" s="28">
        <v>5</v>
      </c>
      <c r="C36" s="76" t="s">
        <v>103</v>
      </c>
      <c r="D36" s="76"/>
      <c r="E36" s="39">
        <v>1</v>
      </c>
      <c r="F36" s="72"/>
      <c r="G36" s="72">
        <v>5</v>
      </c>
      <c r="H36" s="72"/>
      <c r="I36" s="39">
        <v>4</v>
      </c>
      <c r="J36" s="72"/>
      <c r="K36" s="72"/>
      <c r="L36" s="72"/>
      <c r="M36" s="73">
        <v>3</v>
      </c>
      <c r="N36" s="72"/>
      <c r="O36" s="72"/>
      <c r="P36" s="72"/>
      <c r="Q36" s="72"/>
      <c r="R36" s="72">
        <v>5</v>
      </c>
      <c r="S36" s="72"/>
      <c r="T36" s="72"/>
      <c r="U36" s="72"/>
      <c r="V36" s="72"/>
      <c r="W36" s="72">
        <v>3</v>
      </c>
      <c r="X36" s="72"/>
      <c r="Y36" s="72">
        <v>3</v>
      </c>
      <c r="Z36" s="72"/>
      <c r="AA36" s="72">
        <v>3</v>
      </c>
      <c r="AB36" s="72"/>
      <c r="AC36" s="72"/>
      <c r="AD36" s="72"/>
      <c r="AE36" s="72"/>
      <c r="AF36" s="72">
        <v>2</v>
      </c>
      <c r="AG36" s="72"/>
      <c r="AH36" s="31" t="str">
        <f t="shared" si="0"/>
        <v xml:space="preserve"> </v>
      </c>
      <c r="AI36" s="31" t="str">
        <f t="shared" si="1"/>
        <v xml:space="preserve"> </v>
      </c>
      <c r="AJ36" s="39">
        <v>2</v>
      </c>
      <c r="AK36" s="31" t="str">
        <f t="shared" si="2"/>
        <v>m</v>
      </c>
      <c r="AL36" s="31" t="str">
        <f t="shared" si="3"/>
        <v xml:space="preserve"> </v>
      </c>
      <c r="AM36" s="72"/>
      <c r="AN36" s="72"/>
      <c r="AO36" s="72"/>
      <c r="AP36" s="72"/>
      <c r="AQ36" s="72"/>
      <c r="AR36" s="72"/>
      <c r="AS36" s="80">
        <v>1</v>
      </c>
      <c r="AT36" s="72"/>
      <c r="AU36" s="72"/>
      <c r="AV36" s="72"/>
      <c r="AW36" s="72"/>
      <c r="AX36" s="72"/>
      <c r="AY36" s="72"/>
      <c r="AZ36" s="69">
        <f t="shared" si="4"/>
        <v>32</v>
      </c>
      <c r="BA36" s="78" t="s">
        <v>230</v>
      </c>
      <c r="BB36" s="72" t="s">
        <v>192</v>
      </c>
      <c r="BC36" s="72" t="s">
        <v>302</v>
      </c>
      <c r="BD36" s="72" t="s">
        <v>304</v>
      </c>
      <c r="BE36" s="72" t="s">
        <v>303</v>
      </c>
      <c r="BF36" s="92" t="s">
        <v>175</v>
      </c>
      <c r="BG36" s="72" t="s">
        <v>177</v>
      </c>
      <c r="BH36" s="79"/>
      <c r="BI36" s="72" t="s">
        <v>211</v>
      </c>
      <c r="BJ36" s="72" t="s">
        <v>302</v>
      </c>
      <c r="BK36" s="72" t="s">
        <v>230</v>
      </c>
      <c r="BL36" s="72" t="s">
        <v>303</v>
      </c>
      <c r="BM36" s="78"/>
      <c r="BN36" s="92" t="s">
        <v>317</v>
      </c>
      <c r="BO36" s="72" t="s">
        <v>317</v>
      </c>
      <c r="BP36" s="79"/>
      <c r="BQ36" s="72" t="s">
        <v>303</v>
      </c>
      <c r="BR36" s="72" t="s">
        <v>303</v>
      </c>
      <c r="BS36" s="78" t="s">
        <v>175</v>
      </c>
      <c r="BT36" s="72" t="s">
        <v>192</v>
      </c>
      <c r="BU36" s="72" t="s">
        <v>302</v>
      </c>
      <c r="BV36" s="92" t="s">
        <v>319</v>
      </c>
      <c r="BW36" s="72" t="s">
        <v>319</v>
      </c>
      <c r="BX36" s="79"/>
      <c r="BY36" s="78" t="s">
        <v>192</v>
      </c>
      <c r="BZ36" s="72" t="s">
        <v>192</v>
      </c>
      <c r="CA36" s="72" t="s">
        <v>211</v>
      </c>
      <c r="CB36" s="72" t="s">
        <v>304</v>
      </c>
      <c r="CC36" s="72" t="s">
        <v>317</v>
      </c>
      <c r="CD36" s="92" t="s">
        <v>160</v>
      </c>
      <c r="CE36" s="72" t="s">
        <v>161</v>
      </c>
      <c r="CF36" s="79"/>
      <c r="CG36" s="78"/>
      <c r="CH36" s="72" t="s">
        <v>192</v>
      </c>
      <c r="CI36" s="72" t="s">
        <v>302</v>
      </c>
      <c r="CJ36" s="72" t="s">
        <v>319</v>
      </c>
      <c r="CK36" s="72" t="s">
        <v>303</v>
      </c>
      <c r="CL36" s="92" t="s">
        <v>230</v>
      </c>
      <c r="CM36" s="72"/>
      <c r="CN36" s="79"/>
      <c r="CP36" s="111">
        <f t="shared" si="5"/>
        <v>0</v>
      </c>
    </row>
    <row r="37" spans="1:98" ht="15" customHeight="1">
      <c r="A37" s="18" t="s">
        <v>40</v>
      </c>
      <c r="B37" s="28">
        <v>1</v>
      </c>
      <c r="C37" s="76" t="s">
        <v>83</v>
      </c>
      <c r="D37" s="76"/>
      <c r="E37" s="39">
        <v>1</v>
      </c>
      <c r="F37" s="31"/>
      <c r="G37" s="31">
        <v>5</v>
      </c>
      <c r="H37" s="31"/>
      <c r="I37" s="39">
        <v>4</v>
      </c>
      <c r="J37" s="30"/>
      <c r="K37" s="39">
        <v>3</v>
      </c>
      <c r="L37" s="31"/>
      <c r="M37" s="73">
        <v>3</v>
      </c>
      <c r="N37" s="39">
        <v>2</v>
      </c>
      <c r="O37" s="31"/>
      <c r="P37" s="31"/>
      <c r="Q37" s="31"/>
      <c r="R37" s="31">
        <v>5</v>
      </c>
      <c r="S37" s="31"/>
      <c r="T37" s="31"/>
      <c r="U37" s="31"/>
      <c r="V37" s="31"/>
      <c r="W37" s="31"/>
      <c r="X37" s="31"/>
      <c r="Y37" s="31"/>
      <c r="Z37" s="31">
        <v>2</v>
      </c>
      <c r="AA37" s="31"/>
      <c r="AB37" s="31"/>
      <c r="AC37" s="31"/>
      <c r="AD37" s="31">
        <v>2</v>
      </c>
      <c r="AE37" s="92"/>
      <c r="AF37" s="31"/>
      <c r="AG37" s="31">
        <v>2</v>
      </c>
      <c r="AH37" s="31" t="str">
        <f t="shared" si="0"/>
        <v>m</v>
      </c>
      <c r="AI37" s="31" t="str">
        <f t="shared" si="1"/>
        <v xml:space="preserve"> </v>
      </c>
      <c r="AJ37" s="31"/>
      <c r="AK37" s="31" t="str">
        <f t="shared" si="2"/>
        <v xml:space="preserve"> </v>
      </c>
      <c r="AL37" s="31" t="str">
        <f t="shared" si="3"/>
        <v xml:space="preserve"> </v>
      </c>
      <c r="AM37" s="31"/>
      <c r="AN37" s="31"/>
      <c r="AO37" s="80">
        <v>2</v>
      </c>
      <c r="AP37" s="92"/>
      <c r="AQ37" s="31"/>
      <c r="AR37" s="31"/>
      <c r="AS37" s="32"/>
      <c r="AT37" s="31"/>
      <c r="AU37" s="31"/>
      <c r="AV37" s="31"/>
      <c r="AW37" s="31"/>
      <c r="AX37" s="31"/>
      <c r="AY37" s="31"/>
      <c r="AZ37" s="69">
        <f t="shared" si="4"/>
        <v>31</v>
      </c>
      <c r="BA37" s="78" t="s">
        <v>302</v>
      </c>
      <c r="BB37" s="72" t="s">
        <v>192</v>
      </c>
      <c r="BC37" s="72" t="s">
        <v>230</v>
      </c>
      <c r="BD37" s="72" t="s">
        <v>421</v>
      </c>
      <c r="BE37" s="72" t="s">
        <v>303</v>
      </c>
      <c r="BF37" s="92" t="s">
        <v>323</v>
      </c>
      <c r="BG37" s="77" t="s">
        <v>186</v>
      </c>
      <c r="BH37" s="79"/>
      <c r="BI37" s="72" t="s">
        <v>272</v>
      </c>
      <c r="BJ37" s="72" t="s">
        <v>230</v>
      </c>
      <c r="BK37" s="72" t="s">
        <v>302</v>
      </c>
      <c r="BL37" s="72" t="s">
        <v>303</v>
      </c>
      <c r="BM37" s="78"/>
      <c r="BN37" s="92" t="s">
        <v>422</v>
      </c>
      <c r="BO37" s="77" t="s">
        <v>422</v>
      </c>
      <c r="BP37" s="79"/>
      <c r="BQ37" s="72" t="s">
        <v>303</v>
      </c>
      <c r="BR37" s="72" t="s">
        <v>303</v>
      </c>
      <c r="BS37" s="78" t="s">
        <v>186</v>
      </c>
      <c r="BT37" s="72" t="s">
        <v>192</v>
      </c>
      <c r="BU37" s="72" t="s">
        <v>327</v>
      </c>
      <c r="BV37" s="92" t="s">
        <v>153</v>
      </c>
      <c r="BW37" s="77" t="s">
        <v>153</v>
      </c>
      <c r="BX37" s="79"/>
      <c r="BY37" s="78" t="s">
        <v>192</v>
      </c>
      <c r="BZ37" s="72" t="s">
        <v>192</v>
      </c>
      <c r="CA37" s="72" t="s">
        <v>272</v>
      </c>
      <c r="CB37" s="72" t="s">
        <v>421</v>
      </c>
      <c r="CC37" s="72" t="s">
        <v>153</v>
      </c>
      <c r="CD37" s="92" t="s">
        <v>302</v>
      </c>
      <c r="CE37" s="77"/>
      <c r="CF37" s="79"/>
      <c r="CG37" s="78" t="s">
        <v>326</v>
      </c>
      <c r="CH37" s="72" t="s">
        <v>192</v>
      </c>
      <c r="CI37" s="72" t="s">
        <v>230</v>
      </c>
      <c r="CJ37" s="72" t="s">
        <v>326</v>
      </c>
      <c r="CK37" s="72" t="s">
        <v>303</v>
      </c>
      <c r="CL37" s="92" t="s">
        <v>302</v>
      </c>
      <c r="CM37" s="77"/>
      <c r="CN37" s="79"/>
      <c r="CP37" s="111">
        <f>COUNTIF(BA37:CL37,"tm*")</f>
        <v>2</v>
      </c>
    </row>
    <row r="38" spans="1:98" ht="15" customHeight="1">
      <c r="A38" s="18" t="s">
        <v>40</v>
      </c>
      <c r="B38" s="28">
        <v>6</v>
      </c>
      <c r="C38" s="76" t="s">
        <v>104</v>
      </c>
      <c r="D38" s="76"/>
      <c r="E38" s="39">
        <v>1</v>
      </c>
      <c r="F38" s="72">
        <v>5</v>
      </c>
      <c r="G38" s="72"/>
      <c r="H38" s="39">
        <v>3</v>
      </c>
      <c r="I38" s="72"/>
      <c r="J38" s="72"/>
      <c r="K38" s="72"/>
      <c r="L38" s="72"/>
      <c r="M38" s="72"/>
      <c r="N38" s="72"/>
      <c r="O38" s="72">
        <v>3</v>
      </c>
      <c r="P38" s="72">
        <v>2</v>
      </c>
      <c r="Q38" s="72">
        <v>4</v>
      </c>
      <c r="R38" s="72"/>
      <c r="S38" s="72"/>
      <c r="T38" s="72"/>
      <c r="U38" s="72"/>
      <c r="V38" s="72"/>
      <c r="W38" s="72"/>
      <c r="X38" s="72"/>
      <c r="Y38" s="72"/>
      <c r="Z38" s="72">
        <v>2</v>
      </c>
      <c r="AA38" s="72"/>
      <c r="AB38" s="72">
        <v>2</v>
      </c>
      <c r="AC38" s="72"/>
      <c r="AD38" s="72">
        <v>2</v>
      </c>
      <c r="AE38" s="72"/>
      <c r="AF38" s="72"/>
      <c r="AG38" s="72">
        <v>2</v>
      </c>
      <c r="AH38" s="31" t="str">
        <f t="shared" ref="AH38:AH67" si="6">IF(AND(COUNTIF(C38,"*ė")+COUNTIF(C38,"*a")&gt;=1,AG38&gt;0),"m"," ")</f>
        <v xml:space="preserve"> </v>
      </c>
      <c r="AI38" s="31" t="str">
        <f t="shared" si="1"/>
        <v>b</v>
      </c>
      <c r="AJ38" s="72"/>
      <c r="AK38" s="31" t="str">
        <f t="shared" si="2"/>
        <v xml:space="preserve"> </v>
      </c>
      <c r="AL38" s="31" t="str">
        <f t="shared" ref="AL38:AL57" si="7">IF(AND(COUNTIF(C38,"*ė")+COUNTIF(C38,"*a")&lt;1,AJ38&gt;0),"b"," ")</f>
        <v xml:space="preserve"> </v>
      </c>
      <c r="AM38" s="72"/>
      <c r="AN38" s="72"/>
      <c r="AO38" s="72"/>
      <c r="AP38" s="72"/>
      <c r="AQ38" s="72">
        <v>2</v>
      </c>
      <c r="AR38" s="72"/>
      <c r="AS38" s="72"/>
      <c r="AT38" s="72"/>
      <c r="AU38" s="72"/>
      <c r="AV38" s="72"/>
      <c r="AW38" s="72"/>
      <c r="AX38" s="72"/>
      <c r="AY38" s="72"/>
      <c r="AZ38" s="69">
        <f t="shared" ref="AZ38:AZ69" si="8">SUM(D38:AY38)</f>
        <v>28</v>
      </c>
      <c r="BA38" s="78" t="s">
        <v>188</v>
      </c>
      <c r="BB38" s="72" t="s">
        <v>152</v>
      </c>
      <c r="BC38" s="72" t="s">
        <v>302</v>
      </c>
      <c r="BD38" s="72" t="s">
        <v>312</v>
      </c>
      <c r="BE38" s="72" t="s">
        <v>165</v>
      </c>
      <c r="BF38" s="72" t="s">
        <v>313</v>
      </c>
      <c r="BG38" s="72" t="s">
        <v>186</v>
      </c>
      <c r="BH38" s="79"/>
      <c r="BI38" s="72"/>
      <c r="BJ38" s="72" t="s">
        <v>302</v>
      </c>
      <c r="BK38" s="72" t="s">
        <v>188</v>
      </c>
      <c r="BL38" s="72" t="s">
        <v>165</v>
      </c>
      <c r="BM38" s="78" t="s">
        <v>310</v>
      </c>
      <c r="BN38" s="72" t="s">
        <v>308</v>
      </c>
      <c r="BO38" s="72" t="s">
        <v>322</v>
      </c>
      <c r="BP38" s="79"/>
      <c r="BQ38" s="72" t="s">
        <v>165</v>
      </c>
      <c r="BR38" s="72" t="s">
        <v>165</v>
      </c>
      <c r="BS38" s="78" t="s">
        <v>186</v>
      </c>
      <c r="BT38" s="72" t="s">
        <v>152</v>
      </c>
      <c r="BU38" s="72"/>
      <c r="BV38" s="72" t="s">
        <v>183</v>
      </c>
      <c r="BW38" s="72" t="s">
        <v>183</v>
      </c>
      <c r="BX38" s="79"/>
      <c r="BY38" s="78" t="s">
        <v>160</v>
      </c>
      <c r="BZ38" s="72" t="s">
        <v>152</v>
      </c>
      <c r="CA38" s="72"/>
      <c r="CB38" s="72" t="s">
        <v>305</v>
      </c>
      <c r="CC38" s="72"/>
      <c r="CD38" s="72"/>
      <c r="CE38" s="72"/>
      <c r="CF38" s="79"/>
      <c r="CG38" s="78" t="s">
        <v>321</v>
      </c>
      <c r="CH38" s="72" t="s">
        <v>152</v>
      </c>
      <c r="CI38" s="72" t="s">
        <v>302</v>
      </c>
      <c r="CJ38" s="72"/>
      <c r="CK38" s="72" t="s">
        <v>165</v>
      </c>
      <c r="CL38" s="72" t="s">
        <v>188</v>
      </c>
      <c r="CM38" s="72" t="s">
        <v>310</v>
      </c>
      <c r="CN38" s="79"/>
      <c r="CP38" s="111">
        <f t="shared" ref="CP38:CP84" si="9">COUNTIF(BA38:CM38,"tm*")</f>
        <v>0</v>
      </c>
    </row>
    <row r="39" spans="1:98" ht="15" customHeight="1">
      <c r="A39" s="18" t="s">
        <v>40</v>
      </c>
      <c r="B39" s="28">
        <v>7</v>
      </c>
      <c r="C39" s="76" t="s">
        <v>105</v>
      </c>
      <c r="D39" s="76"/>
      <c r="E39" s="39">
        <v>1</v>
      </c>
      <c r="F39" s="72"/>
      <c r="G39" s="72">
        <v>5</v>
      </c>
      <c r="H39" s="72"/>
      <c r="I39" s="39">
        <v>4</v>
      </c>
      <c r="J39" s="72"/>
      <c r="K39" s="72"/>
      <c r="L39" s="72">
        <v>2</v>
      </c>
      <c r="M39" s="72"/>
      <c r="N39" s="72"/>
      <c r="O39" s="72"/>
      <c r="P39" s="72"/>
      <c r="Q39" s="72"/>
      <c r="R39" s="83">
        <v>5</v>
      </c>
      <c r="S39" s="72"/>
      <c r="T39" s="72"/>
      <c r="U39" s="72">
        <v>2</v>
      </c>
      <c r="V39" s="72"/>
      <c r="W39" s="72">
        <v>3</v>
      </c>
      <c r="X39" s="72"/>
      <c r="Y39" s="72">
        <v>3</v>
      </c>
      <c r="Z39" s="72"/>
      <c r="AA39" s="72"/>
      <c r="AB39" s="72"/>
      <c r="AC39" s="72"/>
      <c r="AD39" s="72"/>
      <c r="AE39" s="72"/>
      <c r="AF39" s="72">
        <v>2</v>
      </c>
      <c r="AG39" s="72"/>
      <c r="AH39" s="31" t="str">
        <f t="shared" si="6"/>
        <v xml:space="preserve"> </v>
      </c>
      <c r="AI39" s="31" t="str">
        <f t="shared" si="1"/>
        <v xml:space="preserve"> </v>
      </c>
      <c r="AJ39" s="39">
        <v>2</v>
      </c>
      <c r="AK39" s="31" t="str">
        <f t="shared" si="2"/>
        <v xml:space="preserve"> </v>
      </c>
      <c r="AL39" s="31" t="str">
        <f t="shared" si="7"/>
        <v>b</v>
      </c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69">
        <f t="shared" si="8"/>
        <v>29</v>
      </c>
      <c r="BA39" s="78"/>
      <c r="BB39" s="72" t="s">
        <v>192</v>
      </c>
      <c r="BC39" s="72" t="s">
        <v>302</v>
      </c>
      <c r="BD39" s="92" t="s">
        <v>304</v>
      </c>
      <c r="BE39" s="72" t="s">
        <v>303</v>
      </c>
      <c r="BF39" s="92" t="s">
        <v>198</v>
      </c>
      <c r="BG39" s="72"/>
      <c r="BH39" s="79"/>
      <c r="BI39" s="72" t="s">
        <v>189</v>
      </c>
      <c r="BJ39" s="72" t="s">
        <v>302</v>
      </c>
      <c r="BK39" s="72"/>
      <c r="BL39" s="92" t="s">
        <v>303</v>
      </c>
      <c r="BM39" s="78" t="s">
        <v>211</v>
      </c>
      <c r="BN39" s="92" t="s">
        <v>317</v>
      </c>
      <c r="BO39" s="72" t="s">
        <v>317</v>
      </c>
      <c r="BP39" s="79"/>
      <c r="BQ39" s="72" t="s">
        <v>303</v>
      </c>
      <c r="BR39" s="72" t="s">
        <v>303</v>
      </c>
      <c r="BS39" s="78" t="s">
        <v>198</v>
      </c>
      <c r="BT39" s="92" t="s">
        <v>192</v>
      </c>
      <c r="BU39" s="72" t="s">
        <v>302</v>
      </c>
      <c r="BV39" s="92" t="s">
        <v>319</v>
      </c>
      <c r="BW39" s="72" t="s">
        <v>319</v>
      </c>
      <c r="BX39" s="79"/>
      <c r="BY39" s="78" t="s">
        <v>192</v>
      </c>
      <c r="BZ39" s="72" t="s">
        <v>192</v>
      </c>
      <c r="CA39" s="72" t="s">
        <v>189</v>
      </c>
      <c r="CB39" s="92" t="s">
        <v>304</v>
      </c>
      <c r="CC39" s="72" t="s">
        <v>317</v>
      </c>
      <c r="CD39" s="92" t="s">
        <v>160</v>
      </c>
      <c r="CE39" s="72"/>
      <c r="CF39" s="79"/>
      <c r="CG39" s="78" t="s">
        <v>211</v>
      </c>
      <c r="CH39" s="72" t="s">
        <v>192</v>
      </c>
      <c r="CI39" s="72" t="s">
        <v>302</v>
      </c>
      <c r="CJ39" s="92" t="s">
        <v>319</v>
      </c>
      <c r="CK39" s="72" t="s">
        <v>303</v>
      </c>
      <c r="CL39" s="92"/>
      <c r="CM39" s="72"/>
      <c r="CN39" s="79"/>
      <c r="CP39" s="111">
        <f t="shared" si="9"/>
        <v>0</v>
      </c>
    </row>
    <row r="40" spans="1:98">
      <c r="A40" s="18" t="s">
        <v>40</v>
      </c>
      <c r="B40" s="28">
        <v>8</v>
      </c>
      <c r="C40" s="76" t="s">
        <v>106</v>
      </c>
      <c r="D40" s="76"/>
      <c r="E40" s="39">
        <v>1</v>
      </c>
      <c r="F40" s="72">
        <v>5</v>
      </c>
      <c r="G40" s="72"/>
      <c r="H40" s="72"/>
      <c r="I40" s="39">
        <v>4</v>
      </c>
      <c r="J40" s="72"/>
      <c r="K40" s="72"/>
      <c r="L40" s="72">
        <v>2</v>
      </c>
      <c r="M40" s="72"/>
      <c r="N40" s="92"/>
      <c r="O40" s="72">
        <v>2</v>
      </c>
      <c r="P40" s="72">
        <v>2</v>
      </c>
      <c r="Q40" s="72">
        <v>4</v>
      </c>
      <c r="R40" s="72"/>
      <c r="S40" s="72"/>
      <c r="T40" s="72"/>
      <c r="U40" s="72"/>
      <c r="V40" s="72"/>
      <c r="W40" s="72"/>
      <c r="X40" s="72"/>
      <c r="Y40" s="72"/>
      <c r="Z40" s="72">
        <v>2</v>
      </c>
      <c r="AA40" s="72"/>
      <c r="AB40" s="72">
        <v>2</v>
      </c>
      <c r="AC40" s="72"/>
      <c r="AD40" s="72"/>
      <c r="AE40" s="72"/>
      <c r="AF40" s="72"/>
      <c r="AG40" s="72">
        <v>2</v>
      </c>
      <c r="AH40" s="31" t="str">
        <f t="shared" si="6"/>
        <v xml:space="preserve"> </v>
      </c>
      <c r="AI40" s="31" t="str">
        <f t="shared" si="1"/>
        <v>b</v>
      </c>
      <c r="AJ40" s="72"/>
      <c r="AK40" s="31" t="str">
        <f t="shared" si="2"/>
        <v xml:space="preserve"> </v>
      </c>
      <c r="AL40" s="31" t="str">
        <f t="shared" si="7"/>
        <v xml:space="preserve"> </v>
      </c>
      <c r="AM40" s="72"/>
      <c r="AN40" s="72"/>
      <c r="AO40" s="72"/>
      <c r="AP40" s="72"/>
      <c r="AQ40" s="72">
        <v>2</v>
      </c>
      <c r="AR40" s="72"/>
      <c r="AS40" s="72"/>
      <c r="AT40" s="72"/>
      <c r="AU40" s="72"/>
      <c r="AV40" s="72"/>
      <c r="AW40" s="72"/>
      <c r="AX40" s="72"/>
      <c r="AY40" s="72"/>
      <c r="AZ40" s="69">
        <f t="shared" si="8"/>
        <v>28</v>
      </c>
      <c r="BA40" s="78" t="s">
        <v>188</v>
      </c>
      <c r="BB40" s="72" t="s">
        <v>152</v>
      </c>
      <c r="BC40" s="72" t="s">
        <v>302</v>
      </c>
      <c r="BD40" s="77" t="s">
        <v>308</v>
      </c>
      <c r="BE40" s="72" t="s">
        <v>165</v>
      </c>
      <c r="BF40" s="72" t="s">
        <v>313</v>
      </c>
      <c r="BG40" s="92" t="s">
        <v>186</v>
      </c>
      <c r="BH40" s="79"/>
      <c r="BI40" s="72" t="s">
        <v>189</v>
      </c>
      <c r="BJ40" s="72" t="s">
        <v>302</v>
      </c>
      <c r="BK40" s="72" t="s">
        <v>188</v>
      </c>
      <c r="BL40" s="77" t="s">
        <v>165</v>
      </c>
      <c r="BM40" s="78" t="s">
        <v>310</v>
      </c>
      <c r="BN40" s="72"/>
      <c r="BO40" s="92"/>
      <c r="BP40" s="79"/>
      <c r="BQ40" s="72" t="s">
        <v>165</v>
      </c>
      <c r="BR40" s="72" t="s">
        <v>165</v>
      </c>
      <c r="BS40" s="78" t="s">
        <v>186</v>
      </c>
      <c r="BT40" s="77" t="s">
        <v>152</v>
      </c>
      <c r="BU40" s="72" t="s">
        <v>302</v>
      </c>
      <c r="BV40" s="72" t="s">
        <v>183</v>
      </c>
      <c r="BW40" s="92" t="s">
        <v>183</v>
      </c>
      <c r="BX40" s="79"/>
      <c r="BY40" s="78" t="s">
        <v>160</v>
      </c>
      <c r="BZ40" s="72" t="s">
        <v>152</v>
      </c>
      <c r="CA40" s="72" t="s">
        <v>189</v>
      </c>
      <c r="CB40" s="77" t="s">
        <v>308</v>
      </c>
      <c r="CC40" s="72"/>
      <c r="CD40" s="72"/>
      <c r="CE40" s="92"/>
      <c r="CF40" s="79"/>
      <c r="CG40" s="78" t="s">
        <v>321</v>
      </c>
      <c r="CH40" s="72" t="s">
        <v>152</v>
      </c>
      <c r="CI40" s="72" t="s">
        <v>302</v>
      </c>
      <c r="CJ40" s="77"/>
      <c r="CK40" s="72" t="s">
        <v>165</v>
      </c>
      <c r="CL40" s="72" t="s">
        <v>188</v>
      </c>
      <c r="CM40" s="92" t="s">
        <v>310</v>
      </c>
      <c r="CN40" s="79"/>
      <c r="CP40" s="111">
        <f t="shared" si="9"/>
        <v>0</v>
      </c>
    </row>
    <row r="41" spans="1:98" ht="15.75" customHeight="1">
      <c r="A41" s="18" t="s">
        <v>40</v>
      </c>
      <c r="B41" s="28">
        <v>9</v>
      </c>
      <c r="C41" s="76" t="s">
        <v>107</v>
      </c>
      <c r="D41" s="76"/>
      <c r="E41" s="39">
        <v>1</v>
      </c>
      <c r="F41" s="72">
        <v>5</v>
      </c>
      <c r="G41" s="72"/>
      <c r="H41" s="39">
        <v>3</v>
      </c>
      <c r="I41" s="72"/>
      <c r="J41" s="72"/>
      <c r="K41" s="72"/>
      <c r="L41" s="72"/>
      <c r="M41" s="73">
        <v>3</v>
      </c>
      <c r="N41" s="72"/>
      <c r="O41" s="72"/>
      <c r="P41" s="72"/>
      <c r="Q41" s="72">
        <v>4</v>
      </c>
      <c r="R41" s="72"/>
      <c r="S41" s="72">
        <v>1</v>
      </c>
      <c r="T41" s="72"/>
      <c r="U41" s="72"/>
      <c r="V41" s="72"/>
      <c r="W41" s="72"/>
      <c r="X41" s="72"/>
      <c r="Y41" s="72"/>
      <c r="Z41" s="72">
        <v>2</v>
      </c>
      <c r="AA41" s="72"/>
      <c r="AB41" s="72">
        <v>2</v>
      </c>
      <c r="AC41" s="72"/>
      <c r="AD41" s="72"/>
      <c r="AE41" s="72"/>
      <c r="AF41" s="72"/>
      <c r="AG41" s="72">
        <v>2</v>
      </c>
      <c r="AH41" s="31" t="str">
        <f t="shared" si="6"/>
        <v xml:space="preserve"> </v>
      </c>
      <c r="AI41" s="31" t="str">
        <f t="shared" si="1"/>
        <v>b</v>
      </c>
      <c r="AJ41" s="39">
        <v>2</v>
      </c>
      <c r="AK41" s="31" t="str">
        <f t="shared" si="2"/>
        <v xml:space="preserve"> </v>
      </c>
      <c r="AL41" s="31" t="str">
        <f t="shared" si="7"/>
        <v>b</v>
      </c>
      <c r="AM41" s="72"/>
      <c r="AN41" s="72"/>
      <c r="AO41" s="72"/>
      <c r="AP41" s="72"/>
      <c r="AQ41" s="72"/>
      <c r="AR41" s="72">
        <v>3</v>
      </c>
      <c r="AS41" s="72"/>
      <c r="AT41" s="72"/>
      <c r="AU41" s="72"/>
      <c r="AV41" s="72"/>
      <c r="AW41" s="72"/>
      <c r="AX41" s="72"/>
      <c r="AY41" s="72"/>
      <c r="AZ41" s="69">
        <f t="shared" si="8"/>
        <v>28</v>
      </c>
      <c r="BA41" s="78" t="s">
        <v>230</v>
      </c>
      <c r="BB41" s="72" t="s">
        <v>152</v>
      </c>
      <c r="BC41" s="72" t="s">
        <v>302</v>
      </c>
      <c r="BD41" s="72" t="s">
        <v>308</v>
      </c>
      <c r="BE41" s="72" t="s">
        <v>165</v>
      </c>
      <c r="BF41" s="72" t="s">
        <v>311</v>
      </c>
      <c r="BG41" s="92" t="s">
        <v>186</v>
      </c>
      <c r="BH41" s="79"/>
      <c r="BI41" s="72"/>
      <c r="BJ41" s="72" t="s">
        <v>302</v>
      </c>
      <c r="BK41" s="72" t="s">
        <v>230</v>
      </c>
      <c r="BL41" s="72" t="s">
        <v>165</v>
      </c>
      <c r="BM41" s="78" t="s">
        <v>310</v>
      </c>
      <c r="BN41" s="72"/>
      <c r="BO41" s="92"/>
      <c r="BP41" s="79"/>
      <c r="BQ41" s="72" t="s">
        <v>165</v>
      </c>
      <c r="BR41" s="72" t="s">
        <v>165</v>
      </c>
      <c r="BS41" s="78" t="s">
        <v>186</v>
      </c>
      <c r="BT41" s="72" t="s">
        <v>152</v>
      </c>
      <c r="BU41" s="72" t="s">
        <v>327</v>
      </c>
      <c r="BV41" s="72"/>
      <c r="BW41" s="92"/>
      <c r="BX41" s="79"/>
      <c r="BY41" s="78" t="s">
        <v>318</v>
      </c>
      <c r="BZ41" s="72" t="s">
        <v>152</v>
      </c>
      <c r="CA41" s="72"/>
      <c r="CB41" s="72" t="s">
        <v>308</v>
      </c>
      <c r="CC41" s="72"/>
      <c r="CD41" s="72"/>
      <c r="CE41" s="92"/>
      <c r="CF41" s="79"/>
      <c r="CG41" s="78" t="s">
        <v>315</v>
      </c>
      <c r="CH41" s="72" t="s">
        <v>152</v>
      </c>
      <c r="CI41" s="72" t="s">
        <v>302</v>
      </c>
      <c r="CJ41" s="72"/>
      <c r="CK41" s="72" t="s">
        <v>165</v>
      </c>
      <c r="CL41" s="72" t="s">
        <v>230</v>
      </c>
      <c r="CM41" s="92" t="s">
        <v>310</v>
      </c>
      <c r="CN41" s="79"/>
      <c r="CP41" s="111">
        <f t="shared" si="9"/>
        <v>0</v>
      </c>
    </row>
    <row r="42" spans="1:98" ht="15" customHeight="1">
      <c r="A42" s="18" t="s">
        <v>40</v>
      </c>
      <c r="B42" s="28">
        <v>10</v>
      </c>
      <c r="C42" s="76" t="s">
        <v>108</v>
      </c>
      <c r="D42" s="76"/>
      <c r="E42" s="39">
        <v>1</v>
      </c>
      <c r="F42" s="72"/>
      <c r="G42" s="72">
        <v>5</v>
      </c>
      <c r="H42" s="72"/>
      <c r="I42" s="39">
        <v>4</v>
      </c>
      <c r="J42" s="72"/>
      <c r="K42" s="72"/>
      <c r="L42" s="72"/>
      <c r="M42" s="72"/>
      <c r="N42" s="72"/>
      <c r="O42" s="72">
        <v>3</v>
      </c>
      <c r="P42" s="72"/>
      <c r="Q42" s="72"/>
      <c r="R42" s="72">
        <v>5</v>
      </c>
      <c r="S42" s="72"/>
      <c r="T42" s="72"/>
      <c r="U42" s="72"/>
      <c r="V42" s="72"/>
      <c r="W42" s="72"/>
      <c r="X42" s="72"/>
      <c r="Y42" s="72"/>
      <c r="Z42" s="72">
        <v>2</v>
      </c>
      <c r="AA42" s="72"/>
      <c r="AB42" s="72"/>
      <c r="AC42" s="72"/>
      <c r="AD42" s="72"/>
      <c r="AE42" s="72"/>
      <c r="AF42" s="72">
        <v>2</v>
      </c>
      <c r="AG42" s="72" t="s">
        <v>306</v>
      </c>
      <c r="AH42" s="31" t="str">
        <f t="shared" si="6"/>
        <v>m</v>
      </c>
      <c r="AI42" s="31" t="str">
        <f t="shared" si="1"/>
        <v xml:space="preserve"> </v>
      </c>
      <c r="AJ42" s="39">
        <v>2</v>
      </c>
      <c r="AK42" s="31" t="s">
        <v>82</v>
      </c>
      <c r="AL42" s="31" t="str">
        <f t="shared" si="7"/>
        <v xml:space="preserve"> </v>
      </c>
      <c r="AM42" s="72"/>
      <c r="AN42" s="72"/>
      <c r="AO42" s="72"/>
      <c r="AP42" s="39">
        <v>3</v>
      </c>
      <c r="AQ42" s="72"/>
      <c r="AR42" s="72"/>
      <c r="AS42" s="72">
        <v>1</v>
      </c>
      <c r="AT42" s="72"/>
      <c r="AU42" s="72"/>
      <c r="AV42" s="72"/>
      <c r="AW42" s="72"/>
      <c r="AX42" s="72"/>
      <c r="AY42" s="72"/>
      <c r="AZ42" s="69">
        <f t="shared" si="8"/>
        <v>28</v>
      </c>
      <c r="BA42" s="78" t="s">
        <v>188</v>
      </c>
      <c r="BB42" s="72" t="s">
        <v>192</v>
      </c>
      <c r="BC42" s="72" t="s">
        <v>302</v>
      </c>
      <c r="BD42" s="72" t="s">
        <v>304</v>
      </c>
      <c r="BE42" s="72" t="s">
        <v>303</v>
      </c>
      <c r="BF42" s="92"/>
      <c r="BG42" s="72"/>
      <c r="BH42" s="79"/>
      <c r="BI42" s="72" t="s">
        <v>211</v>
      </c>
      <c r="BJ42" s="72" t="s">
        <v>302</v>
      </c>
      <c r="BK42" s="72" t="s">
        <v>188</v>
      </c>
      <c r="BL42" s="72" t="s">
        <v>303</v>
      </c>
      <c r="BM42" s="78" t="s">
        <v>316</v>
      </c>
      <c r="BN42" s="92" t="s">
        <v>308</v>
      </c>
      <c r="BO42" s="72" t="s">
        <v>322</v>
      </c>
      <c r="BP42" s="79"/>
      <c r="BQ42" s="72" t="s">
        <v>303</v>
      </c>
      <c r="BR42" s="72" t="s">
        <v>303</v>
      </c>
      <c r="BS42" s="78" t="s">
        <v>217</v>
      </c>
      <c r="BT42" s="72" t="s">
        <v>192</v>
      </c>
      <c r="BU42" s="72" t="s">
        <v>302</v>
      </c>
      <c r="BV42" s="92"/>
      <c r="BW42" s="72"/>
      <c r="BX42" s="79"/>
      <c r="BY42" s="78" t="s">
        <v>192</v>
      </c>
      <c r="BZ42" s="72" t="s">
        <v>192</v>
      </c>
      <c r="CA42" s="72" t="s">
        <v>211</v>
      </c>
      <c r="CB42" s="72" t="s">
        <v>304</v>
      </c>
      <c r="CC42" s="72"/>
      <c r="CD42" s="92" t="s">
        <v>160</v>
      </c>
      <c r="CE42" s="72"/>
      <c r="CF42" s="79"/>
      <c r="CG42" s="78" t="s">
        <v>316</v>
      </c>
      <c r="CH42" s="72" t="s">
        <v>192</v>
      </c>
      <c r="CI42" s="72" t="s">
        <v>302</v>
      </c>
      <c r="CJ42" s="72" t="s">
        <v>316</v>
      </c>
      <c r="CK42" s="72" t="s">
        <v>303</v>
      </c>
      <c r="CL42" s="92" t="s">
        <v>188</v>
      </c>
      <c r="CM42" s="72"/>
      <c r="CN42" s="79"/>
      <c r="CP42" s="111">
        <f t="shared" si="9"/>
        <v>3</v>
      </c>
    </row>
    <row r="43" spans="1:98" ht="15" customHeight="1">
      <c r="A43" s="18" t="s">
        <v>40</v>
      </c>
      <c r="B43" s="28">
        <v>11</v>
      </c>
      <c r="C43" s="76" t="s">
        <v>109</v>
      </c>
      <c r="D43" s="76"/>
      <c r="E43" s="39">
        <v>1</v>
      </c>
      <c r="F43" s="72">
        <v>5</v>
      </c>
      <c r="G43" s="72"/>
      <c r="H43" s="39">
        <v>3</v>
      </c>
      <c r="I43" s="72"/>
      <c r="J43" s="72"/>
      <c r="K43" s="72"/>
      <c r="L43" s="72"/>
      <c r="M43" s="73">
        <v>3</v>
      </c>
      <c r="N43" s="72"/>
      <c r="O43" s="72"/>
      <c r="P43" s="72">
        <v>2</v>
      </c>
      <c r="Q43" s="72"/>
      <c r="R43" s="72">
        <v>5</v>
      </c>
      <c r="S43" s="72"/>
      <c r="T43" s="72"/>
      <c r="U43" s="72"/>
      <c r="V43" s="72"/>
      <c r="W43" s="72"/>
      <c r="X43" s="72"/>
      <c r="Y43" s="72"/>
      <c r="Z43" s="72"/>
      <c r="AA43" s="72">
        <v>3</v>
      </c>
      <c r="AB43" s="72"/>
      <c r="AC43" s="72"/>
      <c r="AD43" s="72"/>
      <c r="AE43" s="72"/>
      <c r="AF43" s="72"/>
      <c r="AG43" s="72">
        <v>2</v>
      </c>
      <c r="AH43" s="31" t="str">
        <f t="shared" si="6"/>
        <v xml:space="preserve"> </v>
      </c>
      <c r="AI43" s="31" t="str">
        <f t="shared" si="1"/>
        <v>b</v>
      </c>
      <c r="AJ43" s="39">
        <v>2</v>
      </c>
      <c r="AK43" s="31" t="str">
        <f>IF(AND(COUNTIF(C43,"*ė")+COUNTIF(C43,"*a")&gt;=1,AJ43&gt;0),"m"," ")</f>
        <v xml:space="preserve"> </v>
      </c>
      <c r="AL43" s="31" t="str">
        <f t="shared" si="7"/>
        <v>b</v>
      </c>
      <c r="AM43" s="72"/>
      <c r="AN43" s="72"/>
      <c r="AO43" s="72"/>
      <c r="AP43" s="72"/>
      <c r="AQ43" s="72">
        <v>2</v>
      </c>
      <c r="AR43" s="72"/>
      <c r="AS43" s="72"/>
      <c r="AT43" s="72"/>
      <c r="AU43" s="72"/>
      <c r="AV43" s="72"/>
      <c r="AW43" s="72"/>
      <c r="AX43" s="72"/>
      <c r="AY43" s="72"/>
      <c r="AZ43" s="69">
        <f t="shared" si="8"/>
        <v>28</v>
      </c>
      <c r="BA43" s="78" t="s">
        <v>230</v>
      </c>
      <c r="BB43" s="72" t="s">
        <v>192</v>
      </c>
      <c r="BC43" s="72" t="s">
        <v>302</v>
      </c>
      <c r="BD43" s="72" t="s">
        <v>313</v>
      </c>
      <c r="BE43" s="72" t="s">
        <v>165</v>
      </c>
      <c r="BF43" s="92"/>
      <c r="BG43" s="72" t="s">
        <v>186</v>
      </c>
      <c r="BH43" s="79"/>
      <c r="BI43" s="72" t="s">
        <v>211</v>
      </c>
      <c r="BJ43" s="72" t="s">
        <v>302</v>
      </c>
      <c r="BK43" s="72" t="s">
        <v>230</v>
      </c>
      <c r="BL43" s="72" t="s">
        <v>165</v>
      </c>
      <c r="BM43" s="78"/>
      <c r="BN43" s="92" t="s">
        <v>177</v>
      </c>
      <c r="BO43" s="72" t="s">
        <v>177</v>
      </c>
      <c r="BP43" s="79"/>
      <c r="BQ43" s="72" t="s">
        <v>165</v>
      </c>
      <c r="BR43" s="72" t="s">
        <v>165</v>
      </c>
      <c r="BS43" s="78" t="s">
        <v>186</v>
      </c>
      <c r="BT43" s="72" t="s">
        <v>192</v>
      </c>
      <c r="BU43" s="72"/>
      <c r="BV43" s="92" t="s">
        <v>183</v>
      </c>
      <c r="BW43" s="72" t="s">
        <v>183</v>
      </c>
      <c r="BX43" s="79"/>
      <c r="BY43" s="78" t="s">
        <v>192</v>
      </c>
      <c r="BZ43" s="72" t="s">
        <v>192</v>
      </c>
      <c r="CA43" s="72" t="s">
        <v>211</v>
      </c>
      <c r="CB43" s="72" t="s">
        <v>313</v>
      </c>
      <c r="CC43" s="72" t="s">
        <v>177</v>
      </c>
      <c r="CD43" s="92" t="s">
        <v>160</v>
      </c>
      <c r="CE43" s="72"/>
      <c r="CF43" s="79"/>
      <c r="CG43" s="78"/>
      <c r="CH43" s="72" t="s">
        <v>192</v>
      </c>
      <c r="CI43" s="72" t="s">
        <v>302</v>
      </c>
      <c r="CJ43" s="72"/>
      <c r="CK43" s="72" t="s">
        <v>165</v>
      </c>
      <c r="CL43" s="92" t="s">
        <v>230</v>
      </c>
      <c r="CM43" s="72"/>
      <c r="CN43" s="79"/>
      <c r="CP43" s="111">
        <f t="shared" si="9"/>
        <v>0</v>
      </c>
    </row>
    <row r="44" spans="1:98" ht="15" customHeight="1">
      <c r="A44" s="18" t="s">
        <v>40</v>
      </c>
      <c r="B44" s="28">
        <v>4</v>
      </c>
      <c r="C44" s="76" t="s">
        <v>87</v>
      </c>
      <c r="D44" s="76"/>
      <c r="E44" s="39">
        <v>1</v>
      </c>
      <c r="F44" s="72"/>
      <c r="G44" s="72">
        <v>5</v>
      </c>
      <c r="H44" s="72"/>
      <c r="I44" s="39">
        <v>4</v>
      </c>
      <c r="J44" s="72"/>
      <c r="K44" s="72"/>
      <c r="L44" s="72"/>
      <c r="M44" s="73">
        <v>3</v>
      </c>
      <c r="N44" s="39">
        <v>2</v>
      </c>
      <c r="O44" s="72"/>
      <c r="P44" s="72"/>
      <c r="Q44" s="72"/>
      <c r="R44" s="72">
        <v>5</v>
      </c>
      <c r="S44" s="72"/>
      <c r="T44" s="72"/>
      <c r="U44" s="72"/>
      <c r="V44" s="72"/>
      <c r="W44" s="72"/>
      <c r="X44" s="72"/>
      <c r="Y44" s="72">
        <v>3</v>
      </c>
      <c r="Z44" s="72"/>
      <c r="AA44" s="72">
        <v>3</v>
      </c>
      <c r="AB44" s="72">
        <v>2</v>
      </c>
      <c r="AC44" s="72"/>
      <c r="AD44" s="72"/>
      <c r="AE44" s="72"/>
      <c r="AF44" s="72"/>
      <c r="AG44" s="72"/>
      <c r="AH44" s="31" t="str">
        <f t="shared" si="6"/>
        <v xml:space="preserve"> </v>
      </c>
      <c r="AI44" s="31" t="str">
        <f t="shared" si="1"/>
        <v xml:space="preserve"> </v>
      </c>
      <c r="AJ44" s="39">
        <v>2</v>
      </c>
      <c r="AK44" s="31" t="str">
        <f>IF(AND(COUNTIF(C44,"*ė")+COUNTIF(C44,"*a")&gt;=1,AJ44&gt;0),"m"," ")</f>
        <v>m</v>
      </c>
      <c r="AL44" s="31" t="str">
        <f t="shared" si="7"/>
        <v xml:space="preserve"> </v>
      </c>
      <c r="AM44" s="72"/>
      <c r="AN44" s="72"/>
      <c r="AO44" s="72"/>
      <c r="AP44" s="72"/>
      <c r="AQ44" s="72"/>
      <c r="AR44" s="72"/>
      <c r="AS44" s="80">
        <v>1</v>
      </c>
      <c r="AT44" s="72"/>
      <c r="AU44" s="72"/>
      <c r="AV44" s="72"/>
      <c r="AW44" s="72"/>
      <c r="AX44" s="72"/>
      <c r="AY44" s="72"/>
      <c r="AZ44" s="69">
        <f t="shared" si="8"/>
        <v>31</v>
      </c>
      <c r="BA44" s="78" t="s">
        <v>302</v>
      </c>
      <c r="BB44" s="72" t="s">
        <v>192</v>
      </c>
      <c r="BC44" s="72" t="s">
        <v>230</v>
      </c>
      <c r="BD44" s="92"/>
      <c r="BE44" s="72" t="s">
        <v>303</v>
      </c>
      <c r="BF44" s="72" t="s">
        <v>175</v>
      </c>
      <c r="BG44" s="77" t="s">
        <v>177</v>
      </c>
      <c r="BH44" s="79"/>
      <c r="BI44" s="72" t="s">
        <v>272</v>
      </c>
      <c r="BJ44" s="72" t="s">
        <v>230</v>
      </c>
      <c r="BK44" s="72" t="s">
        <v>302</v>
      </c>
      <c r="BL44" s="92" t="s">
        <v>303</v>
      </c>
      <c r="BM44" s="78" t="s">
        <v>310</v>
      </c>
      <c r="BN44" s="72" t="s">
        <v>317</v>
      </c>
      <c r="BO44" s="77" t="s">
        <v>317</v>
      </c>
      <c r="BP44" s="79"/>
      <c r="BQ44" s="72" t="s">
        <v>303</v>
      </c>
      <c r="BR44" s="72" t="s">
        <v>303</v>
      </c>
      <c r="BS44" s="78" t="s">
        <v>175</v>
      </c>
      <c r="BT44" s="92" t="s">
        <v>192</v>
      </c>
      <c r="BU44" s="72" t="s">
        <v>327</v>
      </c>
      <c r="BV44" s="72"/>
      <c r="BW44" s="77"/>
      <c r="BX44" s="79"/>
      <c r="BY44" s="78" t="s">
        <v>192</v>
      </c>
      <c r="BZ44" s="72" t="s">
        <v>192</v>
      </c>
      <c r="CA44" s="72" t="s">
        <v>272</v>
      </c>
      <c r="CB44" s="92"/>
      <c r="CC44" s="72" t="s">
        <v>317</v>
      </c>
      <c r="CD44" s="72" t="s">
        <v>302</v>
      </c>
      <c r="CE44" s="77" t="s">
        <v>161</v>
      </c>
      <c r="CF44" s="79"/>
      <c r="CG44" s="78" t="s">
        <v>211</v>
      </c>
      <c r="CH44" s="72" t="s">
        <v>192</v>
      </c>
      <c r="CI44" s="72" t="s">
        <v>230</v>
      </c>
      <c r="CJ44" s="92"/>
      <c r="CK44" s="72" t="s">
        <v>303</v>
      </c>
      <c r="CL44" s="72" t="s">
        <v>302</v>
      </c>
      <c r="CM44" s="77" t="s">
        <v>310</v>
      </c>
      <c r="CN44" s="79"/>
      <c r="CP44" s="111">
        <f t="shared" si="9"/>
        <v>0</v>
      </c>
    </row>
    <row r="45" spans="1:98" ht="15" customHeight="1">
      <c r="A45" s="18" t="s">
        <v>40</v>
      </c>
      <c r="B45" s="28">
        <v>12</v>
      </c>
      <c r="C45" s="76" t="s">
        <v>110</v>
      </c>
      <c r="D45" s="76"/>
      <c r="E45" s="39">
        <v>1</v>
      </c>
      <c r="F45" s="72"/>
      <c r="G45" s="72">
        <v>5</v>
      </c>
      <c r="H45" s="72"/>
      <c r="I45" s="39">
        <v>4</v>
      </c>
      <c r="J45" s="72"/>
      <c r="K45" s="72"/>
      <c r="L45" s="72"/>
      <c r="M45" s="73">
        <v>3</v>
      </c>
      <c r="N45" s="72"/>
      <c r="O45" s="72"/>
      <c r="P45" s="72"/>
      <c r="Q45" s="72">
        <v>4</v>
      </c>
      <c r="R45" s="72"/>
      <c r="S45" s="72"/>
      <c r="T45" s="72"/>
      <c r="U45" s="72"/>
      <c r="V45" s="72"/>
      <c r="W45" s="72"/>
      <c r="X45" s="72"/>
      <c r="Y45" s="72">
        <v>3</v>
      </c>
      <c r="Z45" s="72"/>
      <c r="AA45" s="72">
        <v>3</v>
      </c>
      <c r="AB45" s="72">
        <v>2</v>
      </c>
      <c r="AC45" s="72"/>
      <c r="AD45" s="72"/>
      <c r="AE45" s="72"/>
      <c r="AF45" s="72"/>
      <c r="AG45" s="72"/>
      <c r="AH45" s="31" t="str">
        <f t="shared" si="6"/>
        <v xml:space="preserve"> </v>
      </c>
      <c r="AI45" s="31"/>
      <c r="AJ45" s="39">
        <v>2</v>
      </c>
      <c r="AK45" s="31"/>
      <c r="AL45" s="31" t="str">
        <f t="shared" si="7"/>
        <v>b</v>
      </c>
      <c r="AM45" s="72"/>
      <c r="AN45" s="72"/>
      <c r="AO45" s="72"/>
      <c r="AP45" s="72"/>
      <c r="AQ45" s="72">
        <v>2</v>
      </c>
      <c r="AR45" s="72"/>
      <c r="AS45" s="72"/>
      <c r="AT45" s="72"/>
      <c r="AU45" s="72"/>
      <c r="AV45" s="72"/>
      <c r="AW45" s="72"/>
      <c r="AX45" s="72"/>
      <c r="AY45" s="72"/>
      <c r="AZ45" s="69">
        <f t="shared" si="8"/>
        <v>29</v>
      </c>
      <c r="BA45" s="78" t="s">
        <v>230</v>
      </c>
      <c r="BB45" s="72" t="s">
        <v>152</v>
      </c>
      <c r="BC45" s="72" t="s">
        <v>302</v>
      </c>
      <c r="BD45" s="72" t="s">
        <v>313</v>
      </c>
      <c r="BE45" s="72" t="s">
        <v>303</v>
      </c>
      <c r="BF45" s="72" t="s">
        <v>175</v>
      </c>
      <c r="BG45" s="72" t="s">
        <v>177</v>
      </c>
      <c r="BH45" s="79"/>
      <c r="BI45" s="72" t="s">
        <v>211</v>
      </c>
      <c r="BJ45" s="72" t="s">
        <v>302</v>
      </c>
      <c r="BK45" s="72" t="s">
        <v>230</v>
      </c>
      <c r="BL45" s="72" t="s">
        <v>303</v>
      </c>
      <c r="BM45" s="78" t="s">
        <v>310</v>
      </c>
      <c r="BN45" s="72" t="s">
        <v>317</v>
      </c>
      <c r="BO45" s="72" t="s">
        <v>317</v>
      </c>
      <c r="BP45" s="79"/>
      <c r="BQ45" s="72" t="s">
        <v>303</v>
      </c>
      <c r="BR45" s="72" t="s">
        <v>303</v>
      </c>
      <c r="BS45" s="78" t="s">
        <v>175</v>
      </c>
      <c r="BT45" s="72" t="s">
        <v>152</v>
      </c>
      <c r="BU45" s="72" t="s">
        <v>302</v>
      </c>
      <c r="BV45" s="72"/>
      <c r="BW45" s="72"/>
      <c r="BX45" s="79"/>
      <c r="BY45" s="78" t="s">
        <v>160</v>
      </c>
      <c r="BZ45" s="72" t="s">
        <v>152</v>
      </c>
      <c r="CA45" s="72" t="s">
        <v>211</v>
      </c>
      <c r="CB45" s="72" t="s">
        <v>313</v>
      </c>
      <c r="CC45" s="72" t="s">
        <v>317</v>
      </c>
      <c r="CD45" s="72"/>
      <c r="CE45" s="72"/>
      <c r="CF45" s="79"/>
      <c r="CG45" s="78"/>
      <c r="CH45" s="72" t="s">
        <v>152</v>
      </c>
      <c r="CI45" s="72" t="s">
        <v>302</v>
      </c>
      <c r="CJ45" s="72"/>
      <c r="CK45" s="72" t="s">
        <v>303</v>
      </c>
      <c r="CL45" s="72" t="s">
        <v>230</v>
      </c>
      <c r="CM45" s="72" t="s">
        <v>310</v>
      </c>
      <c r="CN45" s="79"/>
      <c r="CP45" s="111">
        <f t="shared" si="9"/>
        <v>0</v>
      </c>
    </row>
    <row r="46" spans="1:98" ht="15" customHeight="1">
      <c r="A46" s="18" t="s">
        <v>40</v>
      </c>
      <c r="B46" s="28">
        <v>5</v>
      </c>
      <c r="C46" s="76" t="s">
        <v>88</v>
      </c>
      <c r="D46" s="76"/>
      <c r="E46" s="39">
        <v>1</v>
      </c>
      <c r="F46" s="72"/>
      <c r="G46" s="72">
        <v>5</v>
      </c>
      <c r="H46" s="72"/>
      <c r="I46" s="39">
        <v>4</v>
      </c>
      <c r="J46" s="72"/>
      <c r="K46" s="39">
        <v>3</v>
      </c>
      <c r="L46" s="72"/>
      <c r="M46" s="73">
        <v>3</v>
      </c>
      <c r="N46" s="39">
        <v>2</v>
      </c>
      <c r="O46" s="83"/>
      <c r="P46" s="72">
        <v>2</v>
      </c>
      <c r="Q46" s="72"/>
      <c r="R46" s="72">
        <v>5</v>
      </c>
      <c r="S46" s="72"/>
      <c r="T46" s="72"/>
      <c r="U46" s="72"/>
      <c r="V46" s="72"/>
      <c r="W46" s="72"/>
      <c r="X46" s="72"/>
      <c r="Y46" s="72"/>
      <c r="Z46" s="72">
        <v>2</v>
      </c>
      <c r="AA46" s="72"/>
      <c r="AB46" s="72"/>
      <c r="AC46" s="72"/>
      <c r="AD46" s="72"/>
      <c r="AE46" s="72"/>
      <c r="AF46" s="72"/>
      <c r="AG46" s="72">
        <v>2</v>
      </c>
      <c r="AH46" s="31" t="str">
        <f t="shared" si="6"/>
        <v>m</v>
      </c>
      <c r="AI46" s="31" t="str">
        <f t="shared" ref="AI46:AI60" si="10">IF(AND(COUNTIF(C46,"*ė")+COUNTIF(C46,"*a")=0,AG46&gt;0),"b"," ")</f>
        <v xml:space="preserve"> </v>
      </c>
      <c r="AJ46" s="72"/>
      <c r="AK46" s="31" t="str">
        <f t="shared" ref="AK46:AK57" si="11">IF(AND(COUNTIF(C46,"*ė")+COUNTIF(C46,"*a")&gt;=1,AJ46&gt;0),"m"," ")</f>
        <v xml:space="preserve"> </v>
      </c>
      <c r="AL46" s="31" t="str">
        <f t="shared" si="7"/>
        <v xml:space="preserve"> </v>
      </c>
      <c r="AM46" s="72"/>
      <c r="AN46" s="72"/>
      <c r="AO46" s="80"/>
      <c r="AP46" s="39">
        <v>3</v>
      </c>
      <c r="AQ46" s="72"/>
      <c r="AR46" s="72"/>
      <c r="AS46" s="72"/>
      <c r="AT46" s="72"/>
      <c r="AU46" s="72"/>
      <c r="AV46" s="72"/>
      <c r="AW46" s="72"/>
      <c r="AX46" s="72"/>
      <c r="AY46" s="72"/>
      <c r="AZ46" s="69">
        <f t="shared" si="8"/>
        <v>32</v>
      </c>
      <c r="BA46" s="78" t="s">
        <v>302</v>
      </c>
      <c r="BB46" s="72" t="s">
        <v>192</v>
      </c>
      <c r="BC46" s="72" t="s">
        <v>230</v>
      </c>
      <c r="BD46" s="92" t="s">
        <v>308</v>
      </c>
      <c r="BE46" s="72" t="s">
        <v>303</v>
      </c>
      <c r="BF46" s="92"/>
      <c r="BG46" s="77" t="s">
        <v>186</v>
      </c>
      <c r="BH46" s="79"/>
      <c r="BI46" s="72" t="s">
        <v>272</v>
      </c>
      <c r="BJ46" s="72" t="s">
        <v>230</v>
      </c>
      <c r="BK46" s="72" t="s">
        <v>302</v>
      </c>
      <c r="BL46" s="92" t="s">
        <v>303</v>
      </c>
      <c r="BM46" s="78" t="s">
        <v>316</v>
      </c>
      <c r="BN46" s="92" t="s">
        <v>153</v>
      </c>
      <c r="BO46" s="77" t="s">
        <v>153</v>
      </c>
      <c r="BP46" s="79"/>
      <c r="BQ46" s="72" t="s">
        <v>303</v>
      </c>
      <c r="BR46" s="72" t="s">
        <v>303</v>
      </c>
      <c r="BS46" s="78" t="s">
        <v>186</v>
      </c>
      <c r="BT46" s="92" t="s">
        <v>192</v>
      </c>
      <c r="BU46" s="72" t="s">
        <v>327</v>
      </c>
      <c r="BV46" s="92" t="s">
        <v>183</v>
      </c>
      <c r="BW46" s="77" t="s">
        <v>183</v>
      </c>
      <c r="BX46" s="79"/>
      <c r="BY46" s="78" t="s">
        <v>192</v>
      </c>
      <c r="BZ46" s="72" t="s">
        <v>192</v>
      </c>
      <c r="CA46" s="72" t="s">
        <v>272</v>
      </c>
      <c r="CB46" s="92" t="s">
        <v>308</v>
      </c>
      <c r="CC46" s="72" t="s">
        <v>153</v>
      </c>
      <c r="CD46" s="92" t="s">
        <v>302</v>
      </c>
      <c r="CE46" s="77"/>
      <c r="CF46" s="79"/>
      <c r="CG46" s="78" t="s">
        <v>316</v>
      </c>
      <c r="CH46" s="72" t="s">
        <v>192</v>
      </c>
      <c r="CI46" s="72" t="s">
        <v>230</v>
      </c>
      <c r="CJ46" s="92" t="s">
        <v>316</v>
      </c>
      <c r="CK46" s="72" t="s">
        <v>303</v>
      </c>
      <c r="CL46" s="92" t="s">
        <v>302</v>
      </c>
      <c r="CM46" s="77"/>
      <c r="CN46" s="79"/>
      <c r="CP46" s="111">
        <f t="shared" si="9"/>
        <v>3</v>
      </c>
    </row>
    <row r="47" spans="1:98" ht="15.75" customHeight="1">
      <c r="A47" s="18" t="s">
        <v>40</v>
      </c>
      <c r="B47" s="28">
        <v>13</v>
      </c>
      <c r="C47" s="76" t="s">
        <v>111</v>
      </c>
      <c r="D47" s="76"/>
      <c r="E47" s="39">
        <v>1</v>
      </c>
      <c r="F47" s="72"/>
      <c r="G47" s="72">
        <v>5</v>
      </c>
      <c r="H47" s="72"/>
      <c r="I47" s="39">
        <v>4</v>
      </c>
      <c r="J47" s="72"/>
      <c r="K47" s="72"/>
      <c r="L47" s="72">
        <v>2</v>
      </c>
      <c r="M47" s="72"/>
      <c r="N47" s="72"/>
      <c r="O47" s="83">
        <v>3</v>
      </c>
      <c r="P47" s="72"/>
      <c r="Q47" s="72"/>
      <c r="R47" s="72">
        <v>5</v>
      </c>
      <c r="S47" s="72"/>
      <c r="T47" s="72"/>
      <c r="U47" s="72"/>
      <c r="V47" s="72"/>
      <c r="W47" s="72">
        <v>3</v>
      </c>
      <c r="X47" s="72"/>
      <c r="Y47" s="72"/>
      <c r="Z47" s="72"/>
      <c r="AA47" s="72"/>
      <c r="AB47" s="72"/>
      <c r="AC47" s="72"/>
      <c r="AD47" s="72"/>
      <c r="AE47" s="72"/>
      <c r="AF47" s="72">
        <v>2</v>
      </c>
      <c r="AG47" s="72"/>
      <c r="AH47" s="31" t="str">
        <f t="shared" si="6"/>
        <v xml:space="preserve"> </v>
      </c>
      <c r="AI47" s="31" t="str">
        <f t="shared" si="10"/>
        <v xml:space="preserve"> </v>
      </c>
      <c r="AJ47" s="39">
        <v>2</v>
      </c>
      <c r="AK47" s="31" t="str">
        <f t="shared" si="11"/>
        <v xml:space="preserve"> </v>
      </c>
      <c r="AL47" s="31" t="str">
        <f t="shared" si="7"/>
        <v>b</v>
      </c>
      <c r="AM47" s="72"/>
      <c r="AN47" s="72"/>
      <c r="AO47" s="72"/>
      <c r="AP47" s="72"/>
      <c r="AQ47" s="72">
        <v>2</v>
      </c>
      <c r="AR47" s="72"/>
      <c r="AS47" s="72"/>
      <c r="AT47" s="72"/>
      <c r="AU47" s="72"/>
      <c r="AV47" s="72"/>
      <c r="AW47" s="72"/>
      <c r="AX47" s="72"/>
      <c r="AY47" s="72"/>
      <c r="AZ47" s="69">
        <f t="shared" si="8"/>
        <v>29</v>
      </c>
      <c r="BA47" s="78" t="s">
        <v>302</v>
      </c>
      <c r="BB47" s="72" t="s">
        <v>192</v>
      </c>
      <c r="BC47" s="72" t="s">
        <v>188</v>
      </c>
      <c r="BD47" s="72" t="s">
        <v>304</v>
      </c>
      <c r="BE47" s="72" t="s">
        <v>303</v>
      </c>
      <c r="BF47" s="92" t="s">
        <v>313</v>
      </c>
      <c r="BG47" s="92" t="s">
        <v>320</v>
      </c>
      <c r="BH47" s="79"/>
      <c r="BI47" s="72" t="s">
        <v>189</v>
      </c>
      <c r="BJ47" s="72" t="s">
        <v>188</v>
      </c>
      <c r="BK47" s="72" t="s">
        <v>302</v>
      </c>
      <c r="BL47" s="72" t="s">
        <v>303</v>
      </c>
      <c r="BM47" s="78"/>
      <c r="BN47" s="92"/>
      <c r="BO47" s="92"/>
      <c r="BP47" s="79"/>
      <c r="BQ47" s="72" t="s">
        <v>303</v>
      </c>
      <c r="BR47" s="72" t="s">
        <v>303</v>
      </c>
      <c r="BS47" s="78" t="s">
        <v>320</v>
      </c>
      <c r="BT47" s="72" t="s">
        <v>192</v>
      </c>
      <c r="BU47" s="72" t="s">
        <v>327</v>
      </c>
      <c r="BV47" s="92" t="s">
        <v>319</v>
      </c>
      <c r="BW47" s="92" t="s">
        <v>319</v>
      </c>
      <c r="BX47" s="79"/>
      <c r="BY47" s="78" t="s">
        <v>192</v>
      </c>
      <c r="BZ47" s="72" t="s">
        <v>192</v>
      </c>
      <c r="CA47" s="72" t="s">
        <v>189</v>
      </c>
      <c r="CB47" s="72" t="s">
        <v>304</v>
      </c>
      <c r="CC47" s="72"/>
      <c r="CD47" s="92" t="s">
        <v>302</v>
      </c>
      <c r="CE47" s="92"/>
      <c r="CF47" s="79"/>
      <c r="CG47" s="78" t="s">
        <v>321</v>
      </c>
      <c r="CH47" s="72" t="s">
        <v>192</v>
      </c>
      <c r="CI47" s="72" t="s">
        <v>188</v>
      </c>
      <c r="CJ47" s="72" t="s">
        <v>319</v>
      </c>
      <c r="CK47" s="72" t="s">
        <v>303</v>
      </c>
      <c r="CL47" s="92" t="s">
        <v>302</v>
      </c>
      <c r="CM47" s="92"/>
      <c r="CN47" s="79"/>
      <c r="CP47" s="111">
        <f t="shared" si="9"/>
        <v>0</v>
      </c>
    </row>
    <row r="48" spans="1:98" ht="15" customHeight="1">
      <c r="A48" s="18" t="s">
        <v>40</v>
      </c>
      <c r="B48" s="28">
        <v>14</v>
      </c>
      <c r="C48" s="76" t="s">
        <v>112</v>
      </c>
      <c r="D48" s="76"/>
      <c r="E48" s="39">
        <v>1</v>
      </c>
      <c r="F48" s="72"/>
      <c r="G48" s="72">
        <v>5</v>
      </c>
      <c r="H48" s="72"/>
      <c r="I48" s="39">
        <v>4</v>
      </c>
      <c r="J48" s="83"/>
      <c r="K48" s="72"/>
      <c r="L48" s="72"/>
      <c r="M48" s="73">
        <v>3</v>
      </c>
      <c r="N48" s="72"/>
      <c r="O48" s="72"/>
      <c r="P48" s="72"/>
      <c r="Q48" s="72"/>
      <c r="R48" s="72">
        <v>5</v>
      </c>
      <c r="S48" s="72"/>
      <c r="T48" s="72"/>
      <c r="U48" s="72"/>
      <c r="V48" s="72"/>
      <c r="W48" s="72"/>
      <c r="X48" s="72"/>
      <c r="Y48" s="72">
        <v>3</v>
      </c>
      <c r="Z48" s="72"/>
      <c r="AA48" s="72">
        <v>3</v>
      </c>
      <c r="AB48" s="72"/>
      <c r="AC48" s="72"/>
      <c r="AD48" s="72"/>
      <c r="AE48" s="72"/>
      <c r="AF48" s="72"/>
      <c r="AG48" s="72"/>
      <c r="AH48" s="31" t="str">
        <f t="shared" si="6"/>
        <v xml:space="preserve"> </v>
      </c>
      <c r="AI48" s="31" t="str">
        <f t="shared" si="10"/>
        <v xml:space="preserve"> </v>
      </c>
      <c r="AJ48" s="39">
        <v>2</v>
      </c>
      <c r="AK48" s="31" t="str">
        <f t="shared" si="11"/>
        <v>m</v>
      </c>
      <c r="AL48" s="31" t="str">
        <f t="shared" si="7"/>
        <v xml:space="preserve"> </v>
      </c>
      <c r="AM48" s="72"/>
      <c r="AN48" s="72"/>
      <c r="AO48" s="80"/>
      <c r="AP48" s="39">
        <v>3</v>
      </c>
      <c r="AQ48" s="72"/>
      <c r="AR48" s="72"/>
      <c r="AS48" s="80">
        <v>1</v>
      </c>
      <c r="AT48" s="72"/>
      <c r="AU48" s="72"/>
      <c r="AV48" s="72"/>
      <c r="AW48" s="72"/>
      <c r="AX48" s="72"/>
      <c r="AY48" s="72"/>
      <c r="AZ48" s="69">
        <f t="shared" si="8"/>
        <v>30</v>
      </c>
      <c r="BA48" s="78" t="s">
        <v>230</v>
      </c>
      <c r="BB48" s="72" t="s">
        <v>192</v>
      </c>
      <c r="BC48" s="72" t="s">
        <v>302</v>
      </c>
      <c r="BD48" s="72"/>
      <c r="BE48" s="72" t="s">
        <v>303</v>
      </c>
      <c r="BF48" s="92" t="s">
        <v>175</v>
      </c>
      <c r="BG48" s="72" t="s">
        <v>177</v>
      </c>
      <c r="BH48" s="79"/>
      <c r="BI48" s="72" t="s">
        <v>211</v>
      </c>
      <c r="BJ48" s="72" t="s">
        <v>230</v>
      </c>
      <c r="BK48" s="72" t="s">
        <v>230</v>
      </c>
      <c r="BL48" s="72" t="s">
        <v>303</v>
      </c>
      <c r="BM48" s="78" t="s">
        <v>316</v>
      </c>
      <c r="BN48" s="92" t="s">
        <v>317</v>
      </c>
      <c r="BO48" s="72" t="s">
        <v>317</v>
      </c>
      <c r="BP48" s="79"/>
      <c r="BQ48" s="72" t="s">
        <v>303</v>
      </c>
      <c r="BR48" s="72" t="s">
        <v>303</v>
      </c>
      <c r="BS48" s="78" t="s">
        <v>175</v>
      </c>
      <c r="BT48" s="72" t="s">
        <v>192</v>
      </c>
      <c r="BU48" s="72" t="s">
        <v>302</v>
      </c>
      <c r="BV48" s="92"/>
      <c r="BW48" s="72"/>
      <c r="BX48" s="79"/>
      <c r="BY48" s="78" t="s">
        <v>192</v>
      </c>
      <c r="BZ48" s="72" t="s">
        <v>192</v>
      </c>
      <c r="CA48" s="72" t="s">
        <v>211</v>
      </c>
      <c r="CB48" s="72"/>
      <c r="CC48" s="72" t="s">
        <v>317</v>
      </c>
      <c r="CD48" s="92" t="s">
        <v>160</v>
      </c>
      <c r="CE48" s="72" t="s">
        <v>161</v>
      </c>
      <c r="CF48" s="79"/>
      <c r="CG48" s="78" t="s">
        <v>316</v>
      </c>
      <c r="CH48" s="72" t="s">
        <v>192</v>
      </c>
      <c r="CI48" s="72" t="s">
        <v>302</v>
      </c>
      <c r="CJ48" s="72" t="s">
        <v>316</v>
      </c>
      <c r="CK48" s="72" t="s">
        <v>303</v>
      </c>
      <c r="CL48" s="92" t="s">
        <v>230</v>
      </c>
      <c r="CM48" s="72"/>
      <c r="CN48" s="79"/>
      <c r="CP48" s="111">
        <f t="shared" si="9"/>
        <v>3</v>
      </c>
    </row>
    <row r="49" spans="1:94" ht="15.75" customHeight="1">
      <c r="A49" s="18" t="s">
        <v>40</v>
      </c>
      <c r="B49" s="28">
        <v>6</v>
      </c>
      <c r="C49" s="76" t="s">
        <v>89</v>
      </c>
      <c r="D49" s="76"/>
      <c r="E49" s="39">
        <v>1</v>
      </c>
      <c r="F49" s="72"/>
      <c r="G49" s="72">
        <v>5</v>
      </c>
      <c r="H49" s="72"/>
      <c r="I49" s="39">
        <v>4</v>
      </c>
      <c r="J49" s="72"/>
      <c r="K49" s="39">
        <v>3</v>
      </c>
      <c r="L49" s="72"/>
      <c r="M49" s="73">
        <v>3</v>
      </c>
      <c r="N49" s="39">
        <v>2</v>
      </c>
      <c r="O49" s="83"/>
      <c r="P49" s="72"/>
      <c r="Q49" s="72">
        <v>4</v>
      </c>
      <c r="R49" s="72"/>
      <c r="S49" s="72">
        <v>1</v>
      </c>
      <c r="T49" s="72"/>
      <c r="U49" s="72"/>
      <c r="V49" s="72"/>
      <c r="W49" s="77">
        <v>3</v>
      </c>
      <c r="X49" s="72"/>
      <c r="Y49" s="72"/>
      <c r="Z49" s="72">
        <v>2</v>
      </c>
      <c r="AA49" s="72"/>
      <c r="AB49" s="72">
        <v>2</v>
      </c>
      <c r="AC49" s="72"/>
      <c r="AD49" s="72"/>
      <c r="AE49" s="72"/>
      <c r="AF49" s="72"/>
      <c r="AG49" s="72"/>
      <c r="AH49" s="31" t="str">
        <f t="shared" si="6"/>
        <v xml:space="preserve"> </v>
      </c>
      <c r="AI49" s="31" t="str">
        <f t="shared" si="10"/>
        <v xml:space="preserve"> </v>
      </c>
      <c r="AJ49" s="39">
        <v>2</v>
      </c>
      <c r="AK49" s="31" t="str">
        <f t="shared" si="11"/>
        <v xml:space="preserve"> </v>
      </c>
      <c r="AL49" s="31" t="str">
        <f t="shared" si="7"/>
        <v>b</v>
      </c>
      <c r="AM49" s="72"/>
      <c r="AN49" s="72"/>
      <c r="AO49" s="72"/>
      <c r="AP49" s="72"/>
      <c r="AQ49" s="72"/>
      <c r="AR49" s="72"/>
      <c r="AS49" s="72">
        <v>1</v>
      </c>
      <c r="AT49" s="72"/>
      <c r="AU49" s="72"/>
      <c r="AV49" s="72"/>
      <c r="AW49" s="72"/>
      <c r="AX49" s="72"/>
      <c r="AY49" s="72"/>
      <c r="AZ49" s="69">
        <f t="shared" si="8"/>
        <v>33</v>
      </c>
      <c r="BA49" s="78" t="s">
        <v>302</v>
      </c>
      <c r="BB49" s="72" t="s">
        <v>152</v>
      </c>
      <c r="BC49" s="72" t="s">
        <v>230</v>
      </c>
      <c r="BD49" s="92" t="s">
        <v>308</v>
      </c>
      <c r="BE49" s="72" t="s">
        <v>303</v>
      </c>
      <c r="BF49" s="72"/>
      <c r="BG49" s="77" t="s">
        <v>211</v>
      </c>
      <c r="BH49" s="79"/>
      <c r="BI49" s="72" t="s">
        <v>272</v>
      </c>
      <c r="BJ49" s="72" t="s">
        <v>230</v>
      </c>
      <c r="BK49" s="72" t="s">
        <v>302</v>
      </c>
      <c r="BL49" s="92" t="s">
        <v>303</v>
      </c>
      <c r="BM49" s="78" t="s">
        <v>310</v>
      </c>
      <c r="BN49" s="72" t="s">
        <v>153</v>
      </c>
      <c r="BO49" s="77" t="s">
        <v>153</v>
      </c>
      <c r="BP49" s="79"/>
      <c r="BQ49" s="72" t="s">
        <v>303</v>
      </c>
      <c r="BR49" s="72" t="s">
        <v>303</v>
      </c>
      <c r="BS49" s="78" t="s">
        <v>217</v>
      </c>
      <c r="BT49" s="92" t="s">
        <v>152</v>
      </c>
      <c r="BU49" s="72" t="s">
        <v>327</v>
      </c>
      <c r="BV49" s="72" t="s">
        <v>319</v>
      </c>
      <c r="BW49" s="77" t="s">
        <v>319</v>
      </c>
      <c r="BX49" s="79"/>
      <c r="BY49" s="78" t="s">
        <v>318</v>
      </c>
      <c r="BZ49" s="72" t="s">
        <v>152</v>
      </c>
      <c r="CA49" s="72" t="s">
        <v>272</v>
      </c>
      <c r="CB49" s="92" t="s">
        <v>308</v>
      </c>
      <c r="CC49" s="72" t="s">
        <v>153</v>
      </c>
      <c r="CD49" s="72" t="s">
        <v>302</v>
      </c>
      <c r="CE49" s="77"/>
      <c r="CF49" s="79"/>
      <c r="CG49" s="78" t="s">
        <v>211</v>
      </c>
      <c r="CH49" s="72" t="s">
        <v>152</v>
      </c>
      <c r="CI49" s="72" t="s">
        <v>230</v>
      </c>
      <c r="CJ49" s="92" t="s">
        <v>319</v>
      </c>
      <c r="CK49" s="72" t="s">
        <v>303</v>
      </c>
      <c r="CL49" s="72" t="s">
        <v>302</v>
      </c>
      <c r="CM49" s="77" t="s">
        <v>310</v>
      </c>
      <c r="CN49" s="79"/>
      <c r="CP49" s="111">
        <f t="shared" si="9"/>
        <v>0</v>
      </c>
    </row>
    <row r="50" spans="1:94" ht="15" customHeight="1">
      <c r="A50" s="18" t="s">
        <v>40</v>
      </c>
      <c r="B50" s="28">
        <v>15</v>
      </c>
      <c r="C50" s="76" t="s">
        <v>113</v>
      </c>
      <c r="D50" s="76"/>
      <c r="E50" s="39">
        <v>1</v>
      </c>
      <c r="F50" s="72"/>
      <c r="G50" s="72">
        <v>5</v>
      </c>
      <c r="H50" s="72"/>
      <c r="I50" s="39">
        <v>4</v>
      </c>
      <c r="J50" s="72"/>
      <c r="K50" s="39">
        <v>3</v>
      </c>
      <c r="L50" s="72"/>
      <c r="M50" s="73">
        <v>3</v>
      </c>
      <c r="N50" s="72"/>
      <c r="O50" s="72"/>
      <c r="P50" s="72"/>
      <c r="Q50" s="72">
        <v>4</v>
      </c>
      <c r="R50" s="72"/>
      <c r="S50" s="72">
        <v>1</v>
      </c>
      <c r="T50" s="72"/>
      <c r="U50" s="72"/>
      <c r="V50" s="72"/>
      <c r="W50" s="72"/>
      <c r="X50" s="72"/>
      <c r="Y50" s="72"/>
      <c r="Z50" s="72">
        <v>2</v>
      </c>
      <c r="AA50" s="72"/>
      <c r="AB50" s="72"/>
      <c r="AC50" s="72"/>
      <c r="AD50" s="72"/>
      <c r="AE50" s="83"/>
      <c r="AF50" s="72"/>
      <c r="AG50" s="72">
        <v>2</v>
      </c>
      <c r="AH50" s="31" t="str">
        <f t="shared" si="6"/>
        <v>m</v>
      </c>
      <c r="AI50" s="31" t="str">
        <f t="shared" si="10"/>
        <v xml:space="preserve"> </v>
      </c>
      <c r="AJ50" s="72"/>
      <c r="AK50" s="31" t="str">
        <f t="shared" si="11"/>
        <v xml:space="preserve"> </v>
      </c>
      <c r="AL50" s="31" t="str">
        <f t="shared" si="7"/>
        <v xml:space="preserve"> </v>
      </c>
      <c r="AM50" s="72"/>
      <c r="AN50" s="72"/>
      <c r="AO50" s="72"/>
      <c r="AP50" s="83"/>
      <c r="AQ50" s="72">
        <v>2</v>
      </c>
      <c r="AR50" s="72"/>
      <c r="AS50" s="80">
        <v>1</v>
      </c>
      <c r="AT50" s="72"/>
      <c r="AU50" s="72"/>
      <c r="AV50" s="72"/>
      <c r="AW50" s="72"/>
      <c r="AX50" s="72"/>
      <c r="AY50" s="72"/>
      <c r="AZ50" s="69">
        <f t="shared" si="8"/>
        <v>28</v>
      </c>
      <c r="BA50" s="78" t="s">
        <v>302</v>
      </c>
      <c r="BB50" s="72" t="s">
        <v>152</v>
      </c>
      <c r="BC50" s="72" t="s">
        <v>230</v>
      </c>
      <c r="BD50" s="72" t="s">
        <v>308</v>
      </c>
      <c r="BE50" s="72" t="s">
        <v>303</v>
      </c>
      <c r="BF50" s="92" t="s">
        <v>313</v>
      </c>
      <c r="BG50" s="72" t="s">
        <v>186</v>
      </c>
      <c r="BH50" s="79"/>
      <c r="BI50" s="72"/>
      <c r="BJ50" s="72" t="s">
        <v>230</v>
      </c>
      <c r="BK50" s="72" t="s">
        <v>302</v>
      </c>
      <c r="BL50" s="72" t="s">
        <v>303</v>
      </c>
      <c r="BM50" s="78"/>
      <c r="BN50" s="92" t="s">
        <v>153</v>
      </c>
      <c r="BO50" s="72" t="s">
        <v>153</v>
      </c>
      <c r="BP50" s="79"/>
      <c r="BQ50" s="72" t="s">
        <v>303</v>
      </c>
      <c r="BR50" s="72" t="s">
        <v>303</v>
      </c>
      <c r="BS50" s="78" t="s">
        <v>186</v>
      </c>
      <c r="BT50" s="72" t="s">
        <v>152</v>
      </c>
      <c r="BU50" s="72" t="s">
        <v>327</v>
      </c>
      <c r="BV50" s="92"/>
      <c r="BW50" s="72"/>
      <c r="BX50" s="79"/>
      <c r="BY50" s="78" t="s">
        <v>318</v>
      </c>
      <c r="BZ50" s="72" t="s">
        <v>152</v>
      </c>
      <c r="CA50" s="72"/>
      <c r="CB50" s="72" t="s">
        <v>308</v>
      </c>
      <c r="CC50" s="72" t="s">
        <v>153</v>
      </c>
      <c r="CD50" s="92" t="s">
        <v>302</v>
      </c>
      <c r="CE50" s="72" t="s">
        <v>161</v>
      </c>
      <c r="CF50" s="79"/>
      <c r="CG50" s="78" t="s">
        <v>321</v>
      </c>
      <c r="CH50" s="72" t="s">
        <v>152</v>
      </c>
      <c r="CI50" s="72" t="s">
        <v>230</v>
      </c>
      <c r="CJ50" s="72"/>
      <c r="CK50" s="72" t="s">
        <v>303</v>
      </c>
      <c r="CL50" s="92" t="s">
        <v>302</v>
      </c>
      <c r="CM50" s="72"/>
      <c r="CN50" s="79"/>
      <c r="CP50" s="111">
        <f t="shared" si="9"/>
        <v>0</v>
      </c>
    </row>
    <row r="51" spans="1:94" ht="15.75" customHeight="1">
      <c r="A51" s="18" t="s">
        <v>40</v>
      </c>
      <c r="B51" s="28">
        <v>9</v>
      </c>
      <c r="C51" s="76" t="s">
        <v>92</v>
      </c>
      <c r="D51" s="76"/>
      <c r="E51" s="39">
        <v>1</v>
      </c>
      <c r="F51" s="72"/>
      <c r="G51" s="72">
        <v>5</v>
      </c>
      <c r="H51" s="72"/>
      <c r="I51" s="39">
        <v>4</v>
      </c>
      <c r="J51" s="83"/>
      <c r="K51" s="72"/>
      <c r="L51" s="72"/>
      <c r="M51" s="73">
        <v>3</v>
      </c>
      <c r="N51" s="39">
        <v>2</v>
      </c>
      <c r="O51" s="72"/>
      <c r="P51" s="72"/>
      <c r="Q51" s="72">
        <v>4</v>
      </c>
      <c r="R51" s="72"/>
      <c r="S51" s="72">
        <v>1</v>
      </c>
      <c r="T51" s="72"/>
      <c r="U51" s="72"/>
      <c r="V51" s="72"/>
      <c r="W51" s="72"/>
      <c r="X51" s="72"/>
      <c r="Y51" s="72"/>
      <c r="Z51" s="72"/>
      <c r="AA51" s="72">
        <v>3</v>
      </c>
      <c r="AB51" s="72">
        <v>2</v>
      </c>
      <c r="AC51" s="72"/>
      <c r="AD51" s="72"/>
      <c r="AE51" s="72"/>
      <c r="AF51" s="72"/>
      <c r="AG51" s="72"/>
      <c r="AH51" s="31" t="str">
        <f t="shared" si="6"/>
        <v xml:space="preserve"> </v>
      </c>
      <c r="AI51" s="31" t="str">
        <f t="shared" si="10"/>
        <v xml:space="preserve"> </v>
      </c>
      <c r="AJ51" s="39">
        <v>2</v>
      </c>
      <c r="AK51" s="31" t="str">
        <f t="shared" si="11"/>
        <v>m</v>
      </c>
      <c r="AL51" s="31" t="str">
        <f t="shared" si="7"/>
        <v xml:space="preserve"> </v>
      </c>
      <c r="AM51" s="72"/>
      <c r="AN51" s="72"/>
      <c r="AO51" s="72"/>
      <c r="AP51" s="83"/>
      <c r="AQ51" s="72"/>
      <c r="AR51" s="72"/>
      <c r="AS51" s="72">
        <v>1</v>
      </c>
      <c r="AT51" s="72"/>
      <c r="AU51" s="72"/>
      <c r="AV51" s="72"/>
      <c r="AW51" s="72"/>
      <c r="AX51" s="72"/>
      <c r="AY51" s="72"/>
      <c r="AZ51" s="69">
        <f t="shared" si="8"/>
        <v>28</v>
      </c>
      <c r="BA51" s="78" t="s">
        <v>302</v>
      </c>
      <c r="BB51" s="72" t="s">
        <v>152</v>
      </c>
      <c r="BC51" s="72" t="s">
        <v>230</v>
      </c>
      <c r="BD51" s="92"/>
      <c r="BE51" s="72" t="s">
        <v>303</v>
      </c>
      <c r="BF51" s="72"/>
      <c r="BG51" s="77" t="s">
        <v>211</v>
      </c>
      <c r="BH51" s="79"/>
      <c r="BI51" s="72" t="s">
        <v>272</v>
      </c>
      <c r="BJ51" s="72" t="s">
        <v>230</v>
      </c>
      <c r="BK51" s="72" t="s">
        <v>302</v>
      </c>
      <c r="BL51" s="92" t="s">
        <v>303</v>
      </c>
      <c r="BM51" s="78" t="s">
        <v>310</v>
      </c>
      <c r="BN51" s="72" t="s">
        <v>177</v>
      </c>
      <c r="BO51" s="77" t="s">
        <v>177</v>
      </c>
      <c r="BP51" s="79"/>
      <c r="BQ51" s="72" t="s">
        <v>303</v>
      </c>
      <c r="BR51" s="72" t="s">
        <v>303</v>
      </c>
      <c r="BS51" s="78" t="s">
        <v>217</v>
      </c>
      <c r="BT51" s="92" t="s">
        <v>152</v>
      </c>
      <c r="BU51" s="72" t="s">
        <v>327</v>
      </c>
      <c r="BV51" s="72"/>
      <c r="BW51" s="77"/>
      <c r="BX51" s="79"/>
      <c r="BY51" s="78" t="s">
        <v>318</v>
      </c>
      <c r="BZ51" s="72" t="s">
        <v>152</v>
      </c>
      <c r="CA51" s="72" t="s">
        <v>272</v>
      </c>
      <c r="CB51" s="92"/>
      <c r="CC51" s="72" t="s">
        <v>177</v>
      </c>
      <c r="CD51" s="72" t="s">
        <v>302</v>
      </c>
      <c r="CE51" s="77"/>
      <c r="CF51" s="79"/>
      <c r="CG51" s="78" t="s">
        <v>211</v>
      </c>
      <c r="CH51" s="72" t="s">
        <v>152</v>
      </c>
      <c r="CI51" s="72" t="s">
        <v>230</v>
      </c>
      <c r="CJ51" s="92"/>
      <c r="CK51" s="72" t="s">
        <v>303</v>
      </c>
      <c r="CL51" s="72" t="s">
        <v>302</v>
      </c>
      <c r="CM51" s="77" t="s">
        <v>310</v>
      </c>
      <c r="CN51" s="79"/>
      <c r="CP51" s="111">
        <f t="shared" si="9"/>
        <v>0</v>
      </c>
    </row>
    <row r="52" spans="1:94" ht="15" customHeight="1">
      <c r="A52" s="18" t="s">
        <v>40</v>
      </c>
      <c r="B52" s="28">
        <v>16</v>
      </c>
      <c r="C52" s="76" t="s">
        <v>114</v>
      </c>
      <c r="D52" s="76"/>
      <c r="E52" s="39">
        <v>1</v>
      </c>
      <c r="F52" s="72"/>
      <c r="G52" s="72">
        <v>5</v>
      </c>
      <c r="H52" s="72"/>
      <c r="I52" s="39">
        <v>4</v>
      </c>
      <c r="J52" s="72"/>
      <c r="K52" s="72"/>
      <c r="L52" s="72"/>
      <c r="M52" s="73">
        <v>3</v>
      </c>
      <c r="N52" s="72"/>
      <c r="O52" s="72"/>
      <c r="P52" s="72"/>
      <c r="Q52" s="72"/>
      <c r="R52" s="72">
        <v>5</v>
      </c>
      <c r="S52" s="72"/>
      <c r="T52" s="72"/>
      <c r="U52" s="72"/>
      <c r="V52" s="72"/>
      <c r="W52" s="72"/>
      <c r="X52" s="72"/>
      <c r="Y52" s="72"/>
      <c r="Z52" s="72"/>
      <c r="AA52" s="72">
        <v>3</v>
      </c>
      <c r="AB52" s="72"/>
      <c r="AC52" s="72"/>
      <c r="AD52" s="72">
        <v>2</v>
      </c>
      <c r="AE52" s="72"/>
      <c r="AF52" s="72"/>
      <c r="AG52" s="72">
        <v>2</v>
      </c>
      <c r="AH52" s="31" t="str">
        <f t="shared" si="6"/>
        <v>m</v>
      </c>
      <c r="AI52" s="31" t="str">
        <f t="shared" si="10"/>
        <v xml:space="preserve"> </v>
      </c>
      <c r="AJ52" s="39">
        <v>2</v>
      </c>
      <c r="AK52" s="31" t="str">
        <f t="shared" si="11"/>
        <v>m</v>
      </c>
      <c r="AL52" s="31" t="str">
        <f t="shared" si="7"/>
        <v xml:space="preserve"> </v>
      </c>
      <c r="AM52" s="72"/>
      <c r="AN52" s="72"/>
      <c r="AO52" s="72"/>
      <c r="AP52" s="72"/>
      <c r="AQ52" s="72"/>
      <c r="AR52" s="72"/>
      <c r="AS52" s="80">
        <v>1</v>
      </c>
      <c r="AT52" s="72"/>
      <c r="AU52" s="72"/>
      <c r="AV52" s="72"/>
      <c r="AW52" s="72"/>
      <c r="AX52" s="72"/>
      <c r="AY52" s="72"/>
      <c r="AZ52" s="69">
        <f t="shared" si="8"/>
        <v>28</v>
      </c>
      <c r="BA52" s="78" t="s">
        <v>230</v>
      </c>
      <c r="BB52" s="72" t="s">
        <v>192</v>
      </c>
      <c r="BC52" s="72" t="s">
        <v>302</v>
      </c>
      <c r="BD52" s="72" t="s">
        <v>312</v>
      </c>
      <c r="BE52" s="72" t="s">
        <v>303</v>
      </c>
      <c r="BF52" s="92"/>
      <c r="BG52" s="72" t="s">
        <v>186</v>
      </c>
      <c r="BH52" s="79"/>
      <c r="BI52" s="72" t="s">
        <v>211</v>
      </c>
      <c r="BJ52" s="72" t="s">
        <v>302</v>
      </c>
      <c r="BK52" s="72" t="s">
        <v>230</v>
      </c>
      <c r="BL52" s="72" t="s">
        <v>303</v>
      </c>
      <c r="BM52" s="78"/>
      <c r="BN52" s="92" t="s">
        <v>177</v>
      </c>
      <c r="BO52" s="72" t="s">
        <v>177</v>
      </c>
      <c r="BP52" s="79"/>
      <c r="BQ52" s="72" t="s">
        <v>303</v>
      </c>
      <c r="BR52" s="72" t="s">
        <v>303</v>
      </c>
      <c r="BS52" s="78" t="s">
        <v>186</v>
      </c>
      <c r="BT52" s="72" t="s">
        <v>192</v>
      </c>
      <c r="BU52" s="72" t="s">
        <v>302</v>
      </c>
      <c r="BV52" s="92"/>
      <c r="BW52" s="72"/>
      <c r="BX52" s="79"/>
      <c r="BY52" s="78" t="s">
        <v>192</v>
      </c>
      <c r="BZ52" s="72" t="s">
        <v>192</v>
      </c>
      <c r="CA52" s="72" t="s">
        <v>211</v>
      </c>
      <c r="CB52" s="72" t="s">
        <v>305</v>
      </c>
      <c r="CC52" s="72" t="s">
        <v>177</v>
      </c>
      <c r="CD52" s="92" t="s">
        <v>160</v>
      </c>
      <c r="CE52" s="72" t="s">
        <v>161</v>
      </c>
      <c r="CF52" s="79"/>
      <c r="CG52" s="78"/>
      <c r="CH52" s="72" t="s">
        <v>192</v>
      </c>
      <c r="CI52" s="72" t="s">
        <v>302</v>
      </c>
      <c r="CJ52" s="72"/>
      <c r="CK52" s="72" t="s">
        <v>303</v>
      </c>
      <c r="CL52" s="92" t="s">
        <v>230</v>
      </c>
      <c r="CM52" s="72"/>
      <c r="CN52" s="79"/>
      <c r="CP52" s="111">
        <f t="shared" si="9"/>
        <v>0</v>
      </c>
    </row>
    <row r="53" spans="1:94" ht="15.75" customHeight="1">
      <c r="A53" s="18" t="s">
        <v>40</v>
      </c>
      <c r="B53" s="28">
        <v>17</v>
      </c>
      <c r="C53" s="76" t="s">
        <v>115</v>
      </c>
      <c r="D53" s="76"/>
      <c r="E53" s="39">
        <v>1</v>
      </c>
      <c r="F53" s="72"/>
      <c r="G53" s="72">
        <v>5</v>
      </c>
      <c r="H53" s="72"/>
      <c r="I53" s="39">
        <v>4</v>
      </c>
      <c r="J53" s="72"/>
      <c r="K53" s="72"/>
      <c r="L53" s="72"/>
      <c r="M53" s="73">
        <v>3</v>
      </c>
      <c r="N53" s="72"/>
      <c r="O53" s="72"/>
      <c r="P53" s="72"/>
      <c r="Q53" s="72"/>
      <c r="R53" s="72">
        <v>5</v>
      </c>
      <c r="S53" s="72"/>
      <c r="T53" s="72"/>
      <c r="U53" s="72"/>
      <c r="V53" s="72"/>
      <c r="W53" s="72"/>
      <c r="X53" s="72"/>
      <c r="Y53" s="72">
        <v>3</v>
      </c>
      <c r="Z53" s="72"/>
      <c r="AA53" s="72">
        <v>3</v>
      </c>
      <c r="AB53" s="72"/>
      <c r="AC53" s="72"/>
      <c r="AD53" s="72"/>
      <c r="AE53" s="72"/>
      <c r="AF53" s="72">
        <v>2</v>
      </c>
      <c r="AG53" s="72"/>
      <c r="AH53" s="31" t="str">
        <f t="shared" si="6"/>
        <v xml:space="preserve"> </v>
      </c>
      <c r="AI53" s="31" t="str">
        <f t="shared" si="10"/>
        <v xml:space="preserve"> </v>
      </c>
      <c r="AJ53" s="39">
        <v>2</v>
      </c>
      <c r="AK53" s="31" t="str">
        <f t="shared" si="11"/>
        <v>m</v>
      </c>
      <c r="AL53" s="31" t="str">
        <f t="shared" si="7"/>
        <v xml:space="preserve"> </v>
      </c>
      <c r="AM53" s="72"/>
      <c r="AN53" s="72"/>
      <c r="AO53" s="80"/>
      <c r="AP53" s="39">
        <v>3</v>
      </c>
      <c r="AQ53" s="72"/>
      <c r="AR53" s="72"/>
      <c r="AS53" s="80">
        <v>1</v>
      </c>
      <c r="AT53" s="72"/>
      <c r="AU53" s="72"/>
      <c r="AV53" s="72"/>
      <c r="AW53" s="72"/>
      <c r="AX53" s="72"/>
      <c r="AY53" s="72"/>
      <c r="AZ53" s="69">
        <f t="shared" si="8"/>
        <v>32</v>
      </c>
      <c r="BA53" s="78" t="s">
        <v>230</v>
      </c>
      <c r="BB53" s="72" t="s">
        <v>192</v>
      </c>
      <c r="BC53" s="72" t="s">
        <v>302</v>
      </c>
      <c r="BD53" s="72" t="s">
        <v>304</v>
      </c>
      <c r="BE53" s="72" t="s">
        <v>303</v>
      </c>
      <c r="BF53" s="92" t="s">
        <v>175</v>
      </c>
      <c r="BG53" s="72" t="s">
        <v>177</v>
      </c>
      <c r="BH53" s="79"/>
      <c r="BI53" s="72" t="s">
        <v>211</v>
      </c>
      <c r="BJ53" s="72" t="s">
        <v>302</v>
      </c>
      <c r="BK53" s="72" t="s">
        <v>230</v>
      </c>
      <c r="BL53" s="72" t="s">
        <v>303</v>
      </c>
      <c r="BM53" s="78" t="s">
        <v>316</v>
      </c>
      <c r="BN53" s="92" t="s">
        <v>317</v>
      </c>
      <c r="BO53" s="72" t="s">
        <v>317</v>
      </c>
      <c r="BP53" s="79"/>
      <c r="BQ53" s="72" t="s">
        <v>303</v>
      </c>
      <c r="BR53" s="72" t="s">
        <v>303</v>
      </c>
      <c r="BS53" s="78" t="s">
        <v>175</v>
      </c>
      <c r="BT53" s="72" t="s">
        <v>192</v>
      </c>
      <c r="BU53" s="72" t="s">
        <v>302</v>
      </c>
      <c r="BV53" s="92"/>
      <c r="BW53" s="72"/>
      <c r="BX53" s="79"/>
      <c r="BY53" s="78" t="s">
        <v>192</v>
      </c>
      <c r="BZ53" s="72" t="s">
        <v>192</v>
      </c>
      <c r="CA53" s="72" t="s">
        <v>211</v>
      </c>
      <c r="CB53" s="72" t="s">
        <v>304</v>
      </c>
      <c r="CC53" s="72" t="s">
        <v>317</v>
      </c>
      <c r="CD53" s="92" t="s">
        <v>160</v>
      </c>
      <c r="CE53" s="72" t="s">
        <v>161</v>
      </c>
      <c r="CF53" s="79"/>
      <c r="CG53" s="78" t="s">
        <v>316</v>
      </c>
      <c r="CH53" s="72" t="s">
        <v>192</v>
      </c>
      <c r="CI53" s="72" t="s">
        <v>302</v>
      </c>
      <c r="CJ53" s="72" t="s">
        <v>316</v>
      </c>
      <c r="CK53" s="72" t="s">
        <v>303</v>
      </c>
      <c r="CL53" s="92" t="s">
        <v>230</v>
      </c>
      <c r="CM53" s="72"/>
      <c r="CN53" s="79"/>
      <c r="CP53" s="111">
        <f t="shared" si="9"/>
        <v>3</v>
      </c>
    </row>
    <row r="54" spans="1:94" ht="15.75" customHeight="1">
      <c r="A54" s="18" t="s">
        <v>40</v>
      </c>
      <c r="B54" s="28">
        <v>18</v>
      </c>
      <c r="C54" s="76" t="s">
        <v>116</v>
      </c>
      <c r="D54" s="76"/>
      <c r="E54" s="39">
        <v>1</v>
      </c>
      <c r="F54" s="72">
        <v>5</v>
      </c>
      <c r="G54" s="72"/>
      <c r="H54" s="72"/>
      <c r="I54" s="39">
        <v>4</v>
      </c>
      <c r="J54" s="72"/>
      <c r="K54" s="72"/>
      <c r="L54" s="72"/>
      <c r="M54" s="73">
        <v>3</v>
      </c>
      <c r="N54" s="72"/>
      <c r="O54" s="72"/>
      <c r="P54" s="72"/>
      <c r="Q54" s="72">
        <v>4</v>
      </c>
      <c r="R54" s="72"/>
      <c r="S54" s="72"/>
      <c r="T54" s="72"/>
      <c r="U54" s="72"/>
      <c r="V54" s="72"/>
      <c r="W54" s="72"/>
      <c r="X54" s="72"/>
      <c r="Y54" s="72"/>
      <c r="Z54" s="72">
        <v>2</v>
      </c>
      <c r="AA54" s="72"/>
      <c r="AB54" s="72"/>
      <c r="AC54" s="72">
        <v>3</v>
      </c>
      <c r="AD54" s="72"/>
      <c r="AE54" s="72"/>
      <c r="AF54" s="72"/>
      <c r="AG54" s="72">
        <v>2</v>
      </c>
      <c r="AH54" s="31" t="str">
        <f t="shared" si="6"/>
        <v xml:space="preserve"> </v>
      </c>
      <c r="AI54" s="31" t="str">
        <f t="shared" si="10"/>
        <v>b</v>
      </c>
      <c r="AJ54" s="39">
        <v>2</v>
      </c>
      <c r="AK54" s="31" t="str">
        <f t="shared" si="11"/>
        <v xml:space="preserve"> </v>
      </c>
      <c r="AL54" s="31" t="str">
        <f t="shared" si="7"/>
        <v>b</v>
      </c>
      <c r="AM54" s="72"/>
      <c r="AN54" s="72"/>
      <c r="AO54" s="72"/>
      <c r="AP54" s="72"/>
      <c r="AQ54" s="72">
        <v>2</v>
      </c>
      <c r="AR54" s="72"/>
      <c r="AS54" s="72"/>
      <c r="AT54" s="72"/>
      <c r="AU54" s="72"/>
      <c r="AV54" s="72"/>
      <c r="AW54" s="72"/>
      <c r="AX54" s="72"/>
      <c r="AY54" s="72"/>
      <c r="AZ54" s="69">
        <f t="shared" si="8"/>
        <v>28</v>
      </c>
      <c r="BA54" s="78" t="s">
        <v>230</v>
      </c>
      <c r="BB54" s="72" t="s">
        <v>152</v>
      </c>
      <c r="BC54" s="72" t="s">
        <v>302</v>
      </c>
      <c r="BD54" s="72" t="s">
        <v>308</v>
      </c>
      <c r="BE54" s="72" t="s">
        <v>165</v>
      </c>
      <c r="BF54" s="92" t="s">
        <v>313</v>
      </c>
      <c r="BG54" s="92" t="s">
        <v>186</v>
      </c>
      <c r="BH54" s="79"/>
      <c r="BI54" s="72" t="s">
        <v>211</v>
      </c>
      <c r="BJ54" s="72" t="s">
        <v>302</v>
      </c>
      <c r="BK54" s="72" t="s">
        <v>230</v>
      </c>
      <c r="BL54" s="72" t="s">
        <v>165</v>
      </c>
      <c r="BM54" s="78"/>
      <c r="BN54" s="92"/>
      <c r="BO54" s="92"/>
      <c r="BP54" s="79"/>
      <c r="BQ54" s="72" t="s">
        <v>165</v>
      </c>
      <c r="BR54" s="72" t="s">
        <v>165</v>
      </c>
      <c r="BS54" s="78" t="s">
        <v>186</v>
      </c>
      <c r="BT54" s="72" t="s">
        <v>152</v>
      </c>
      <c r="BU54" s="72" t="s">
        <v>302</v>
      </c>
      <c r="BV54" s="92"/>
      <c r="BW54" s="92"/>
      <c r="BX54" s="79"/>
      <c r="BY54" s="78" t="s">
        <v>160</v>
      </c>
      <c r="BZ54" s="72" t="s">
        <v>152</v>
      </c>
      <c r="CA54" s="72" t="s">
        <v>211</v>
      </c>
      <c r="CB54" s="72" t="s">
        <v>308</v>
      </c>
      <c r="CC54" s="72"/>
      <c r="CD54" s="92"/>
      <c r="CE54" s="92"/>
      <c r="CF54" s="79"/>
      <c r="CG54" s="78" t="s">
        <v>321</v>
      </c>
      <c r="CH54" s="72" t="s">
        <v>152</v>
      </c>
      <c r="CI54" s="72" t="s">
        <v>302</v>
      </c>
      <c r="CJ54" s="72"/>
      <c r="CK54" s="72" t="s">
        <v>165</v>
      </c>
      <c r="CL54" s="92" t="s">
        <v>230</v>
      </c>
      <c r="CM54" s="92"/>
      <c r="CN54" s="79"/>
      <c r="CP54" s="111">
        <f t="shared" si="9"/>
        <v>0</v>
      </c>
    </row>
    <row r="55" spans="1:94">
      <c r="A55" s="18" t="s">
        <v>40</v>
      </c>
      <c r="B55" s="28">
        <v>19</v>
      </c>
      <c r="C55" s="76" t="s">
        <v>117</v>
      </c>
      <c r="D55" s="76"/>
      <c r="E55" s="39">
        <v>1</v>
      </c>
      <c r="F55" s="72"/>
      <c r="G55" s="72">
        <v>5</v>
      </c>
      <c r="H55" s="72"/>
      <c r="I55" s="39">
        <v>4</v>
      </c>
      <c r="J55" s="72"/>
      <c r="K55" s="72"/>
      <c r="L55" s="72"/>
      <c r="M55" s="73">
        <v>3</v>
      </c>
      <c r="N55" s="39">
        <v>2</v>
      </c>
      <c r="O55" s="92"/>
      <c r="P55" s="72"/>
      <c r="Q55" s="72"/>
      <c r="R55" s="72">
        <v>5</v>
      </c>
      <c r="S55" s="72"/>
      <c r="T55" s="72"/>
      <c r="U55" s="72">
        <v>2</v>
      </c>
      <c r="V55" s="72"/>
      <c r="W55" s="72">
        <v>3</v>
      </c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31" t="str">
        <f t="shared" si="6"/>
        <v xml:space="preserve"> </v>
      </c>
      <c r="AI55" s="31" t="str">
        <f t="shared" si="10"/>
        <v xml:space="preserve"> </v>
      </c>
      <c r="AJ55" s="39">
        <v>2</v>
      </c>
      <c r="AK55" s="31" t="str">
        <f t="shared" si="11"/>
        <v xml:space="preserve"> </v>
      </c>
      <c r="AL55" s="31" t="str">
        <f t="shared" si="7"/>
        <v>b</v>
      </c>
      <c r="AM55" s="72"/>
      <c r="AN55" s="72"/>
      <c r="AO55" s="72"/>
      <c r="AP55" s="72"/>
      <c r="AQ55" s="72">
        <v>2</v>
      </c>
      <c r="AR55" s="72"/>
      <c r="AS55" s="72"/>
      <c r="AT55" s="72"/>
      <c r="AU55" s="72"/>
      <c r="AV55" s="72"/>
      <c r="AW55" s="72"/>
      <c r="AX55" s="72"/>
      <c r="AY55" s="72"/>
      <c r="AZ55" s="69">
        <f t="shared" si="8"/>
        <v>29</v>
      </c>
      <c r="BA55" s="78" t="s">
        <v>230</v>
      </c>
      <c r="BB55" s="72" t="s">
        <v>192</v>
      </c>
      <c r="BC55" s="72" t="s">
        <v>302</v>
      </c>
      <c r="BD55" s="72" t="s">
        <v>313</v>
      </c>
      <c r="BE55" s="72" t="s">
        <v>303</v>
      </c>
      <c r="BF55" s="92" t="s">
        <v>198</v>
      </c>
      <c r="BG55" s="92"/>
      <c r="BH55" s="79"/>
      <c r="BI55" s="72" t="s">
        <v>272</v>
      </c>
      <c r="BJ55" s="72" t="s">
        <v>302</v>
      </c>
      <c r="BK55" s="72" t="s">
        <v>230</v>
      </c>
      <c r="BL55" s="72" t="s">
        <v>303</v>
      </c>
      <c r="BM55" s="78" t="s">
        <v>211</v>
      </c>
      <c r="BN55" s="92"/>
      <c r="BO55" s="92"/>
      <c r="BP55" s="79"/>
      <c r="BQ55" s="72" t="s">
        <v>303</v>
      </c>
      <c r="BR55" s="72" t="s">
        <v>303</v>
      </c>
      <c r="BS55" s="78" t="s">
        <v>198</v>
      </c>
      <c r="BT55" s="72" t="s">
        <v>192</v>
      </c>
      <c r="BU55" s="72" t="s">
        <v>302</v>
      </c>
      <c r="BV55" s="92" t="s">
        <v>319</v>
      </c>
      <c r="BW55" s="92" t="s">
        <v>319</v>
      </c>
      <c r="BX55" s="79"/>
      <c r="BY55" s="78" t="s">
        <v>192</v>
      </c>
      <c r="BZ55" s="72" t="s">
        <v>192</v>
      </c>
      <c r="CA55" s="72" t="s">
        <v>272</v>
      </c>
      <c r="CB55" s="72" t="s">
        <v>313</v>
      </c>
      <c r="CC55" s="72"/>
      <c r="CD55" s="92" t="s">
        <v>160</v>
      </c>
      <c r="CE55" s="92"/>
      <c r="CF55" s="79"/>
      <c r="CG55" s="78" t="s">
        <v>211</v>
      </c>
      <c r="CH55" s="72" t="s">
        <v>192</v>
      </c>
      <c r="CI55" s="72" t="s">
        <v>302</v>
      </c>
      <c r="CJ55" s="72" t="s">
        <v>319</v>
      </c>
      <c r="CK55" s="72" t="s">
        <v>303</v>
      </c>
      <c r="CL55" s="92" t="s">
        <v>230</v>
      </c>
      <c r="CM55" s="92"/>
      <c r="CN55" s="79"/>
      <c r="CP55" s="111">
        <f t="shared" si="9"/>
        <v>0</v>
      </c>
    </row>
    <row r="56" spans="1:94" ht="15" customHeight="1">
      <c r="A56" s="18" t="s">
        <v>40</v>
      </c>
      <c r="B56" s="28">
        <v>20</v>
      </c>
      <c r="C56" s="76" t="s">
        <v>118</v>
      </c>
      <c r="D56" s="76"/>
      <c r="E56" s="39">
        <v>1</v>
      </c>
      <c r="F56" s="72"/>
      <c r="G56" s="72">
        <v>5</v>
      </c>
      <c r="H56" s="72"/>
      <c r="I56" s="39">
        <v>4</v>
      </c>
      <c r="J56" s="72"/>
      <c r="K56" s="72"/>
      <c r="L56" s="72"/>
      <c r="M56" s="73">
        <v>3</v>
      </c>
      <c r="N56" s="39">
        <v>2</v>
      </c>
      <c r="O56" s="92"/>
      <c r="P56" s="72"/>
      <c r="Q56" s="72"/>
      <c r="R56" s="72">
        <v>5</v>
      </c>
      <c r="S56" s="72"/>
      <c r="T56" s="72"/>
      <c r="U56" s="72">
        <v>2</v>
      </c>
      <c r="V56" s="72"/>
      <c r="W56" s="72">
        <v>3</v>
      </c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31" t="str">
        <f t="shared" si="6"/>
        <v xml:space="preserve"> </v>
      </c>
      <c r="AI56" s="31" t="str">
        <f t="shared" si="10"/>
        <v xml:space="preserve"> </v>
      </c>
      <c r="AJ56" s="39">
        <v>3</v>
      </c>
      <c r="AK56" s="31" t="str">
        <f t="shared" si="11"/>
        <v xml:space="preserve"> </v>
      </c>
      <c r="AL56" s="31" t="str">
        <f t="shared" si="7"/>
        <v>b</v>
      </c>
      <c r="AM56" s="72"/>
      <c r="AN56" s="72"/>
      <c r="AO56" s="72"/>
      <c r="AP56" s="72"/>
      <c r="AQ56" s="72">
        <v>3</v>
      </c>
      <c r="AR56" s="72"/>
      <c r="AS56" s="72"/>
      <c r="AT56" s="72"/>
      <c r="AU56" s="72"/>
      <c r="AV56" s="72"/>
      <c r="AW56" s="72"/>
      <c r="AX56" s="72"/>
      <c r="AY56" s="72"/>
      <c r="AZ56" s="69">
        <f t="shared" si="8"/>
        <v>31</v>
      </c>
      <c r="BA56" s="78" t="s">
        <v>230</v>
      </c>
      <c r="BB56" s="72" t="s">
        <v>192</v>
      </c>
      <c r="BC56" s="72" t="s">
        <v>302</v>
      </c>
      <c r="BD56" s="72" t="s">
        <v>313</v>
      </c>
      <c r="BE56" s="72" t="s">
        <v>303</v>
      </c>
      <c r="BF56" s="92" t="s">
        <v>198</v>
      </c>
      <c r="BG56" s="92"/>
      <c r="BH56" s="79"/>
      <c r="BI56" s="72" t="s">
        <v>272</v>
      </c>
      <c r="BJ56" s="72" t="s">
        <v>302</v>
      </c>
      <c r="BK56" s="72" t="s">
        <v>230</v>
      </c>
      <c r="BL56" s="72" t="s">
        <v>303</v>
      </c>
      <c r="BM56" s="78" t="s">
        <v>211</v>
      </c>
      <c r="BN56" s="92"/>
      <c r="BO56" s="92"/>
      <c r="BP56" s="79"/>
      <c r="BQ56" s="72" t="s">
        <v>303</v>
      </c>
      <c r="BR56" s="72" t="s">
        <v>303</v>
      </c>
      <c r="BS56" s="78" t="s">
        <v>198</v>
      </c>
      <c r="BT56" s="72" t="s">
        <v>192</v>
      </c>
      <c r="BU56" s="72" t="s">
        <v>302</v>
      </c>
      <c r="BV56" s="92" t="s">
        <v>319</v>
      </c>
      <c r="BW56" s="92" t="s">
        <v>319</v>
      </c>
      <c r="BX56" s="79"/>
      <c r="BY56" s="78" t="s">
        <v>192</v>
      </c>
      <c r="BZ56" s="72" t="s">
        <v>192</v>
      </c>
      <c r="CA56" s="72" t="s">
        <v>272</v>
      </c>
      <c r="CB56" s="72" t="s">
        <v>313</v>
      </c>
      <c r="CC56" s="72"/>
      <c r="CD56" s="92" t="s">
        <v>160</v>
      </c>
      <c r="CE56" s="92"/>
      <c r="CF56" s="79"/>
      <c r="CG56" s="78" t="s">
        <v>211</v>
      </c>
      <c r="CH56" s="72" t="s">
        <v>192</v>
      </c>
      <c r="CI56" s="72" t="s">
        <v>302</v>
      </c>
      <c r="CJ56" s="72" t="s">
        <v>319</v>
      </c>
      <c r="CK56" s="72" t="s">
        <v>303</v>
      </c>
      <c r="CL56" s="92" t="s">
        <v>230</v>
      </c>
      <c r="CM56" s="92"/>
      <c r="CN56" s="79"/>
      <c r="CP56" s="111">
        <f t="shared" si="9"/>
        <v>0</v>
      </c>
    </row>
    <row r="57" spans="1:94" ht="15" customHeight="1">
      <c r="A57" s="18" t="s">
        <v>40</v>
      </c>
      <c r="B57" s="28">
        <v>21</v>
      </c>
      <c r="C57" s="76" t="s">
        <v>119</v>
      </c>
      <c r="D57" s="76"/>
      <c r="E57" s="39">
        <v>1</v>
      </c>
      <c r="F57" s="72">
        <v>5</v>
      </c>
      <c r="G57" s="72"/>
      <c r="H57" s="39">
        <v>3</v>
      </c>
      <c r="I57" s="72"/>
      <c r="J57" s="92"/>
      <c r="K57" s="39">
        <v>3</v>
      </c>
      <c r="L57" s="72"/>
      <c r="M57" s="73">
        <v>3</v>
      </c>
      <c r="N57" s="72"/>
      <c r="O57" s="72"/>
      <c r="P57" s="72"/>
      <c r="Q57" s="72">
        <v>4</v>
      </c>
      <c r="R57" s="72"/>
      <c r="S57" s="72"/>
      <c r="T57" s="72"/>
      <c r="U57" s="72"/>
      <c r="V57" s="72"/>
      <c r="W57" s="72"/>
      <c r="X57" s="72"/>
      <c r="Y57" s="72"/>
      <c r="Z57" s="72">
        <v>2</v>
      </c>
      <c r="AA57" s="72"/>
      <c r="AB57" s="72">
        <v>2</v>
      </c>
      <c r="AC57" s="72"/>
      <c r="AD57" s="72"/>
      <c r="AE57" s="72"/>
      <c r="AF57" s="72"/>
      <c r="AG57" s="72">
        <v>2</v>
      </c>
      <c r="AH57" s="31" t="str">
        <f t="shared" si="6"/>
        <v xml:space="preserve"> </v>
      </c>
      <c r="AI57" s="31" t="str">
        <f t="shared" si="10"/>
        <v>b</v>
      </c>
      <c r="AJ57" s="72"/>
      <c r="AK57" s="31" t="str">
        <f t="shared" si="11"/>
        <v xml:space="preserve"> </v>
      </c>
      <c r="AL57" s="31" t="str">
        <f t="shared" si="7"/>
        <v xml:space="preserve"> </v>
      </c>
      <c r="AM57" s="72"/>
      <c r="AN57" s="72"/>
      <c r="AO57" s="72"/>
      <c r="AP57" s="83"/>
      <c r="AQ57" s="72"/>
      <c r="AR57" s="72">
        <v>3</v>
      </c>
      <c r="AS57" s="72"/>
      <c r="AT57" s="72"/>
      <c r="AU57" s="72"/>
      <c r="AV57" s="72"/>
      <c r="AW57" s="72"/>
      <c r="AX57" s="72"/>
      <c r="AY57" s="72"/>
      <c r="AZ57" s="69">
        <f t="shared" si="8"/>
        <v>28</v>
      </c>
      <c r="BA57" s="78" t="s">
        <v>230</v>
      </c>
      <c r="BB57" s="72" t="s">
        <v>152</v>
      </c>
      <c r="BC57" s="72" t="s">
        <v>302</v>
      </c>
      <c r="BD57" s="72" t="s">
        <v>308</v>
      </c>
      <c r="BE57" s="72" t="s">
        <v>165</v>
      </c>
      <c r="BF57" s="72" t="s">
        <v>311</v>
      </c>
      <c r="BG57" s="72" t="s">
        <v>186</v>
      </c>
      <c r="BH57" s="79"/>
      <c r="BI57" s="72"/>
      <c r="BJ57" s="72" t="s">
        <v>302</v>
      </c>
      <c r="BK57" s="72" t="s">
        <v>230</v>
      </c>
      <c r="BL57" s="72" t="s">
        <v>165</v>
      </c>
      <c r="BM57" s="78" t="s">
        <v>310</v>
      </c>
      <c r="BN57" s="72" t="s">
        <v>153</v>
      </c>
      <c r="BO57" s="72" t="s">
        <v>153</v>
      </c>
      <c r="BP57" s="79"/>
      <c r="BQ57" s="72" t="s">
        <v>165</v>
      </c>
      <c r="BR57" s="72" t="s">
        <v>165</v>
      </c>
      <c r="BS57" s="78" t="s">
        <v>186</v>
      </c>
      <c r="BT57" s="72" t="s">
        <v>152</v>
      </c>
      <c r="BU57" s="72"/>
      <c r="BV57" s="72"/>
      <c r="BW57" s="72"/>
      <c r="BX57" s="79"/>
      <c r="BY57" s="78" t="s">
        <v>160</v>
      </c>
      <c r="BZ57" s="72" t="s">
        <v>152</v>
      </c>
      <c r="CA57" s="72"/>
      <c r="CB57" s="72" t="s">
        <v>308</v>
      </c>
      <c r="CC57" s="72" t="s">
        <v>153</v>
      </c>
      <c r="CD57" s="72"/>
      <c r="CE57" s="72"/>
      <c r="CF57" s="79"/>
      <c r="CG57" s="78"/>
      <c r="CH57" s="72" t="s">
        <v>152</v>
      </c>
      <c r="CI57" s="72" t="s">
        <v>302</v>
      </c>
      <c r="CJ57" s="72" t="s">
        <v>315</v>
      </c>
      <c r="CK57" s="72" t="s">
        <v>165</v>
      </c>
      <c r="CL57" s="72" t="s">
        <v>230</v>
      </c>
      <c r="CM57" s="72" t="s">
        <v>310</v>
      </c>
      <c r="CN57" s="79"/>
      <c r="CP57" s="111">
        <f t="shared" si="9"/>
        <v>0</v>
      </c>
    </row>
    <row r="58" spans="1:94" ht="15" customHeight="1">
      <c r="A58" s="18" t="s">
        <v>40</v>
      </c>
      <c r="B58" s="28">
        <v>22</v>
      </c>
      <c r="C58" s="76" t="s">
        <v>120</v>
      </c>
      <c r="D58" s="76"/>
      <c r="E58" s="39">
        <v>1</v>
      </c>
      <c r="F58" s="72"/>
      <c r="G58" s="72">
        <v>5</v>
      </c>
      <c r="H58" s="39">
        <v>3</v>
      </c>
      <c r="I58" s="72"/>
      <c r="J58" s="72"/>
      <c r="K58" s="72"/>
      <c r="L58" s="72"/>
      <c r="M58" s="73">
        <v>3</v>
      </c>
      <c r="N58" s="39">
        <v>2</v>
      </c>
      <c r="O58" s="92"/>
      <c r="P58" s="72"/>
      <c r="Q58" s="72">
        <v>4</v>
      </c>
      <c r="R58" s="72"/>
      <c r="S58" s="72"/>
      <c r="T58" s="72"/>
      <c r="U58" s="72"/>
      <c r="V58" s="72"/>
      <c r="W58" s="72"/>
      <c r="X58" s="72"/>
      <c r="Y58" s="72"/>
      <c r="Z58" s="72">
        <v>2</v>
      </c>
      <c r="AA58" s="72"/>
      <c r="AB58" s="72"/>
      <c r="AC58" s="72"/>
      <c r="AD58" s="72"/>
      <c r="AE58" s="72"/>
      <c r="AF58" s="72">
        <v>2</v>
      </c>
      <c r="AG58" s="72">
        <v>2</v>
      </c>
      <c r="AH58" s="31" t="str">
        <f t="shared" si="6"/>
        <v>m</v>
      </c>
      <c r="AI58" s="31" t="str">
        <f t="shared" si="10"/>
        <v xml:space="preserve"> </v>
      </c>
      <c r="AJ58" s="72"/>
      <c r="AK58" s="31"/>
      <c r="AL58" s="31"/>
      <c r="AM58" s="72"/>
      <c r="AN58" s="72"/>
      <c r="AO58" s="72"/>
      <c r="AP58" s="39">
        <v>3</v>
      </c>
      <c r="AQ58" s="72"/>
      <c r="AR58" s="72"/>
      <c r="AS58" s="72"/>
      <c r="AT58" s="72"/>
      <c r="AU58" s="72"/>
      <c r="AV58" s="72"/>
      <c r="AW58" s="72"/>
      <c r="AX58" s="72"/>
      <c r="AY58" s="72"/>
      <c r="AZ58" s="74">
        <f t="shared" si="8"/>
        <v>27</v>
      </c>
      <c r="BA58" s="78" t="s">
        <v>230</v>
      </c>
      <c r="BB58" s="72" t="s">
        <v>152</v>
      </c>
      <c r="BC58" s="72" t="s">
        <v>302</v>
      </c>
      <c r="BD58" s="72" t="s">
        <v>304</v>
      </c>
      <c r="BE58" s="72" t="s">
        <v>303</v>
      </c>
      <c r="BF58" s="92"/>
      <c r="BG58" s="72" t="s">
        <v>186</v>
      </c>
      <c r="BH58" s="79"/>
      <c r="BI58" s="72" t="s">
        <v>272</v>
      </c>
      <c r="BJ58" s="72" t="s">
        <v>302</v>
      </c>
      <c r="BK58" s="72" t="s">
        <v>230</v>
      </c>
      <c r="BL58" s="72" t="s">
        <v>303</v>
      </c>
      <c r="BM58" s="78" t="s">
        <v>316</v>
      </c>
      <c r="BN58" s="92" t="s">
        <v>308</v>
      </c>
      <c r="BO58" s="72" t="s">
        <v>322</v>
      </c>
      <c r="BP58" s="79"/>
      <c r="BQ58" s="72" t="s">
        <v>303</v>
      </c>
      <c r="BR58" s="72" t="s">
        <v>303</v>
      </c>
      <c r="BS58" s="78" t="s">
        <v>186</v>
      </c>
      <c r="BT58" s="72" t="s">
        <v>152</v>
      </c>
      <c r="BU58" s="72"/>
      <c r="BV58" s="92"/>
      <c r="BW58" s="72"/>
      <c r="BX58" s="79"/>
      <c r="BY58" s="78" t="s">
        <v>160</v>
      </c>
      <c r="BZ58" s="72" t="s">
        <v>152</v>
      </c>
      <c r="CA58" s="72" t="s">
        <v>272</v>
      </c>
      <c r="CB58" s="72" t="s">
        <v>304</v>
      </c>
      <c r="CC58" s="72"/>
      <c r="CD58" s="92"/>
      <c r="CE58" s="72"/>
      <c r="CF58" s="79"/>
      <c r="CG58" s="78" t="s">
        <v>316</v>
      </c>
      <c r="CH58" s="72" t="s">
        <v>152</v>
      </c>
      <c r="CI58" s="72" t="s">
        <v>302</v>
      </c>
      <c r="CJ58" s="72" t="s">
        <v>316</v>
      </c>
      <c r="CK58" s="72" t="s">
        <v>303</v>
      </c>
      <c r="CL58" s="92" t="s">
        <v>230</v>
      </c>
      <c r="CM58" s="72"/>
      <c r="CN58" s="79"/>
      <c r="CP58" s="111">
        <f t="shared" si="9"/>
        <v>3</v>
      </c>
    </row>
    <row r="59" spans="1:94">
      <c r="A59" s="18" t="s">
        <v>41</v>
      </c>
      <c r="B59" s="28">
        <v>1</v>
      </c>
      <c r="C59" s="114" t="s">
        <v>47</v>
      </c>
      <c r="D59" s="113">
        <v>1</v>
      </c>
      <c r="E59" s="73"/>
      <c r="F59" s="39"/>
      <c r="G59" s="39">
        <v>5</v>
      </c>
      <c r="H59" s="39"/>
      <c r="I59" s="39">
        <v>4</v>
      </c>
      <c r="J59" s="39"/>
      <c r="K59" s="39">
        <v>3</v>
      </c>
      <c r="L59" s="39"/>
      <c r="M59" s="73">
        <v>3</v>
      </c>
      <c r="N59" s="39"/>
      <c r="O59" s="39"/>
      <c r="P59" s="39"/>
      <c r="Q59" s="39"/>
      <c r="R59" s="39">
        <v>5</v>
      </c>
      <c r="S59" s="39"/>
      <c r="T59" s="39"/>
      <c r="U59" s="39"/>
      <c r="V59" s="39"/>
      <c r="W59" s="39"/>
      <c r="X59" s="39"/>
      <c r="Y59" s="39"/>
      <c r="Z59" s="39"/>
      <c r="AA59" s="39">
        <v>3</v>
      </c>
      <c r="AB59" s="39"/>
      <c r="AC59" s="39"/>
      <c r="AD59" s="39"/>
      <c r="AE59" s="39"/>
      <c r="AF59" s="39"/>
      <c r="AG59" s="39">
        <v>2</v>
      </c>
      <c r="AH59" s="39" t="str">
        <f t="shared" si="6"/>
        <v>m</v>
      </c>
      <c r="AI59" s="39" t="str">
        <f t="shared" si="10"/>
        <v xml:space="preserve"> </v>
      </c>
      <c r="AJ59" s="39"/>
      <c r="AK59" s="39" t="str">
        <f t="shared" ref="AK59:AK84" si="12">IF(AND(COUNTIF(C59,"*ė")+COUNTIF(C59,"*a")&gt;=1,AJ59&gt;0),"m"," ")</f>
        <v xml:space="preserve"> </v>
      </c>
      <c r="AL59" s="39" t="str">
        <f>IF(AND(COUNTIF(C59,"*ė")+COUNTIF(C59,"*a")&lt;1,AJ59&gt;0),"b"," ")</f>
        <v xml:space="preserve"> </v>
      </c>
      <c r="AM59" s="39"/>
      <c r="AN59" s="39"/>
      <c r="AO59" s="39"/>
      <c r="AP59" s="39">
        <v>3</v>
      </c>
      <c r="AQ59" s="39"/>
      <c r="AR59" s="39"/>
      <c r="AS59" s="80">
        <v>1</v>
      </c>
      <c r="AT59" s="31"/>
      <c r="AU59" s="31"/>
      <c r="AV59" s="31"/>
      <c r="AW59" s="31"/>
      <c r="AX59" s="31"/>
      <c r="AY59" s="31"/>
      <c r="AZ59" s="69">
        <f t="shared" si="8"/>
        <v>30</v>
      </c>
      <c r="BA59" s="78" t="s">
        <v>302</v>
      </c>
      <c r="BB59" s="72" t="s">
        <v>192</v>
      </c>
      <c r="BC59" s="72" t="s">
        <v>230</v>
      </c>
      <c r="BD59" s="72"/>
      <c r="BE59" s="72" t="s">
        <v>303</v>
      </c>
      <c r="BF59" s="72" t="s">
        <v>153</v>
      </c>
      <c r="BG59" s="77" t="s">
        <v>186</v>
      </c>
      <c r="BH59" s="79"/>
      <c r="BI59" s="72"/>
      <c r="BJ59" s="72" t="s">
        <v>230</v>
      </c>
      <c r="BK59" s="72" t="s">
        <v>302</v>
      </c>
      <c r="BL59" s="72" t="s">
        <v>303</v>
      </c>
      <c r="BM59" s="78" t="s">
        <v>316</v>
      </c>
      <c r="BN59" s="72" t="s">
        <v>177</v>
      </c>
      <c r="BO59" s="77" t="s">
        <v>177</v>
      </c>
      <c r="BP59" s="79"/>
      <c r="BQ59" s="72" t="s">
        <v>303</v>
      </c>
      <c r="BR59" s="72" t="s">
        <v>303</v>
      </c>
      <c r="BS59" s="78" t="s">
        <v>186</v>
      </c>
      <c r="BT59" s="72" t="s">
        <v>192</v>
      </c>
      <c r="BU59" s="72" t="s">
        <v>325</v>
      </c>
      <c r="BV59" s="72" t="s">
        <v>153</v>
      </c>
      <c r="BW59" s="77" t="s">
        <v>153</v>
      </c>
      <c r="BX59" s="79"/>
      <c r="BY59" s="78" t="s">
        <v>192</v>
      </c>
      <c r="BZ59" s="72" t="s">
        <v>192</v>
      </c>
      <c r="CA59" s="72"/>
      <c r="CB59" s="72"/>
      <c r="CC59" s="72" t="s">
        <v>177</v>
      </c>
      <c r="CD59" s="72" t="s">
        <v>302</v>
      </c>
      <c r="CE59" s="77" t="s">
        <v>161</v>
      </c>
      <c r="CF59" s="79"/>
      <c r="CG59" s="78" t="s">
        <v>316</v>
      </c>
      <c r="CH59" s="72" t="s">
        <v>192</v>
      </c>
      <c r="CI59" s="72" t="s">
        <v>230</v>
      </c>
      <c r="CJ59" s="72" t="s">
        <v>316</v>
      </c>
      <c r="CK59" s="72" t="s">
        <v>303</v>
      </c>
      <c r="CL59" s="72" t="s">
        <v>302</v>
      </c>
      <c r="CM59" s="77"/>
      <c r="CN59" s="79"/>
      <c r="CP59" s="111">
        <f t="shared" si="9"/>
        <v>3</v>
      </c>
    </row>
    <row r="60" spans="1:94" ht="15.75" customHeight="1">
      <c r="A60" s="18" t="s">
        <v>41</v>
      </c>
      <c r="B60" s="28">
        <v>2</v>
      </c>
      <c r="C60" s="114" t="s">
        <v>48</v>
      </c>
      <c r="D60" s="113"/>
      <c r="E60" s="39">
        <v>1</v>
      </c>
      <c r="F60" s="39"/>
      <c r="G60" s="39">
        <v>5</v>
      </c>
      <c r="H60" s="39"/>
      <c r="I60" s="39">
        <v>4</v>
      </c>
      <c r="J60" s="39"/>
      <c r="K60" s="39"/>
      <c r="L60" s="39"/>
      <c r="M60" s="39">
        <v>3</v>
      </c>
      <c r="N60" s="39"/>
      <c r="O60" s="92"/>
      <c r="P60" s="39"/>
      <c r="Q60" s="39"/>
      <c r="R60" s="39">
        <v>5</v>
      </c>
      <c r="S60" s="39"/>
      <c r="T60" s="39"/>
      <c r="U60" s="39"/>
      <c r="V60" s="39"/>
      <c r="W60" s="39"/>
      <c r="X60" s="39"/>
      <c r="Y60" s="39">
        <v>3</v>
      </c>
      <c r="Z60" s="39"/>
      <c r="AA60" s="39">
        <v>3</v>
      </c>
      <c r="AB60" s="39"/>
      <c r="AC60" s="39"/>
      <c r="AD60" s="39">
        <v>2</v>
      </c>
      <c r="AE60" s="39"/>
      <c r="AF60" s="39"/>
      <c r="AG60" s="39"/>
      <c r="AH60" s="39" t="str">
        <f t="shared" si="6"/>
        <v xml:space="preserve"> </v>
      </c>
      <c r="AI60" s="39" t="str">
        <f t="shared" si="10"/>
        <v xml:space="preserve"> </v>
      </c>
      <c r="AJ60" s="39">
        <v>2</v>
      </c>
      <c r="AK60" s="39" t="str">
        <f t="shared" si="12"/>
        <v>m</v>
      </c>
      <c r="AL60" s="39" t="str">
        <f>IF(AND(COUNTIF(C60,"*ė")+COUNTIF(C60,"*a")&lt;1,AJ60&gt;0),"b"," ")</f>
        <v xml:space="preserve"> </v>
      </c>
      <c r="AM60" s="39"/>
      <c r="AN60" s="39"/>
      <c r="AO60" s="39"/>
      <c r="AP60" s="130"/>
      <c r="AQ60" s="39"/>
      <c r="AR60" s="39"/>
      <c r="AS60" s="39"/>
      <c r="AT60" s="31"/>
      <c r="AU60" s="31"/>
      <c r="AV60" s="31"/>
      <c r="AW60" s="31"/>
      <c r="AX60" s="31"/>
      <c r="AY60" s="31"/>
      <c r="AZ60" s="69">
        <f t="shared" si="8"/>
        <v>28</v>
      </c>
      <c r="BA60" s="78" t="s">
        <v>302</v>
      </c>
      <c r="BB60" s="72" t="s">
        <v>192</v>
      </c>
      <c r="BC60" s="72" t="s">
        <v>230</v>
      </c>
      <c r="BD60" s="92" t="s">
        <v>312</v>
      </c>
      <c r="BE60" s="72" t="s">
        <v>303</v>
      </c>
      <c r="BF60" s="92" t="s">
        <v>175</v>
      </c>
      <c r="BG60" s="77" t="s">
        <v>177</v>
      </c>
      <c r="BH60" s="79"/>
      <c r="BI60" s="72" t="s">
        <v>211</v>
      </c>
      <c r="BJ60" s="72" t="s">
        <v>230</v>
      </c>
      <c r="BK60" s="72" t="s">
        <v>302</v>
      </c>
      <c r="BL60" s="92" t="s">
        <v>303</v>
      </c>
      <c r="BM60" s="78"/>
      <c r="BN60" s="92" t="s">
        <v>317</v>
      </c>
      <c r="BO60" s="77" t="s">
        <v>317</v>
      </c>
      <c r="BP60" s="79"/>
      <c r="BQ60" s="72" t="s">
        <v>303</v>
      </c>
      <c r="BR60" s="72" t="s">
        <v>303</v>
      </c>
      <c r="BS60" s="78" t="s">
        <v>175</v>
      </c>
      <c r="BT60" s="92" t="s">
        <v>192</v>
      </c>
      <c r="BU60" s="72" t="s">
        <v>327</v>
      </c>
      <c r="BV60" s="92"/>
      <c r="BW60" s="77"/>
      <c r="BX60" s="79"/>
      <c r="BY60" s="78" t="s">
        <v>192</v>
      </c>
      <c r="BZ60" s="72" t="s">
        <v>192</v>
      </c>
      <c r="CA60" s="72" t="s">
        <v>211</v>
      </c>
      <c r="CB60" s="92" t="s">
        <v>305</v>
      </c>
      <c r="CC60" s="72" t="s">
        <v>317</v>
      </c>
      <c r="CD60" s="92" t="s">
        <v>302</v>
      </c>
      <c r="CE60" s="77"/>
      <c r="CF60" s="79"/>
      <c r="CG60" s="78"/>
      <c r="CH60" s="72" t="s">
        <v>192</v>
      </c>
      <c r="CI60" s="72" t="s">
        <v>230</v>
      </c>
      <c r="CJ60" s="92"/>
      <c r="CK60" s="72" t="s">
        <v>303</v>
      </c>
      <c r="CL60" s="92" t="s">
        <v>302</v>
      </c>
      <c r="CM60" s="77"/>
      <c r="CN60" s="79"/>
      <c r="CP60" s="111">
        <f t="shared" si="9"/>
        <v>0</v>
      </c>
    </row>
    <row r="61" spans="1:94" ht="15" customHeight="1">
      <c r="A61" s="18" t="s">
        <v>41</v>
      </c>
      <c r="B61" s="28">
        <v>3</v>
      </c>
      <c r="C61" s="114" t="s">
        <v>49</v>
      </c>
      <c r="D61" s="115"/>
      <c r="E61" s="39">
        <v>1</v>
      </c>
      <c r="F61" s="42"/>
      <c r="G61" s="42">
        <v>5</v>
      </c>
      <c r="H61" s="42"/>
      <c r="I61" s="39">
        <v>4</v>
      </c>
      <c r="J61" s="132"/>
      <c r="K61" s="42"/>
      <c r="L61" s="42"/>
      <c r="M61" s="42"/>
      <c r="N61" s="42"/>
      <c r="O61" s="42">
        <v>3</v>
      </c>
      <c r="P61" s="42"/>
      <c r="Q61" s="42"/>
      <c r="R61" s="42">
        <v>5</v>
      </c>
      <c r="S61" s="42"/>
      <c r="T61" s="42"/>
      <c r="U61" s="42">
        <v>2</v>
      </c>
      <c r="V61" s="42"/>
      <c r="W61" s="42">
        <v>3</v>
      </c>
      <c r="X61" s="42"/>
      <c r="Y61" s="42"/>
      <c r="Z61" s="42"/>
      <c r="AA61" s="42"/>
      <c r="AB61" s="42"/>
      <c r="AC61" s="42"/>
      <c r="AD61" s="42"/>
      <c r="AE61" s="42"/>
      <c r="AF61" s="42"/>
      <c r="AG61" s="42" t="s">
        <v>306</v>
      </c>
      <c r="AH61" s="39" t="str">
        <f t="shared" si="6"/>
        <v xml:space="preserve"> </v>
      </c>
      <c r="AI61" s="39"/>
      <c r="AJ61" s="39">
        <v>2</v>
      </c>
      <c r="AK61" s="39" t="str">
        <f t="shared" si="12"/>
        <v xml:space="preserve"> </v>
      </c>
      <c r="AL61" s="39" t="s">
        <v>81</v>
      </c>
      <c r="AM61" s="42"/>
      <c r="AN61" s="42"/>
      <c r="AO61" s="42"/>
      <c r="AP61" s="42"/>
      <c r="AQ61" s="42"/>
      <c r="AR61" s="42">
        <v>3</v>
      </c>
      <c r="AS61" s="43"/>
      <c r="AT61" s="31"/>
      <c r="AU61" s="31"/>
      <c r="AV61" s="31"/>
      <c r="AW61" s="31"/>
      <c r="AX61" s="31"/>
      <c r="AY61" s="31"/>
      <c r="AZ61" s="74">
        <f t="shared" si="8"/>
        <v>28</v>
      </c>
      <c r="BA61" s="78" t="s">
        <v>302</v>
      </c>
      <c r="BB61" s="72" t="s">
        <v>192</v>
      </c>
      <c r="BC61" s="72" t="s">
        <v>188</v>
      </c>
      <c r="BD61" s="92" t="s">
        <v>314</v>
      </c>
      <c r="BE61" s="72" t="s">
        <v>303</v>
      </c>
      <c r="BF61" s="92" t="s">
        <v>198</v>
      </c>
      <c r="BG61" s="77"/>
      <c r="BH61" s="79"/>
      <c r="BI61" s="72" t="s">
        <v>211</v>
      </c>
      <c r="BJ61" s="72" t="s">
        <v>188</v>
      </c>
      <c r="BK61" s="72" t="s">
        <v>302</v>
      </c>
      <c r="BL61" s="92" t="s">
        <v>303</v>
      </c>
      <c r="BM61" s="78"/>
      <c r="BN61" s="92"/>
      <c r="BO61" s="77"/>
      <c r="BP61" s="79"/>
      <c r="BQ61" s="72" t="s">
        <v>303</v>
      </c>
      <c r="BR61" s="72" t="s">
        <v>303</v>
      </c>
      <c r="BS61" s="78" t="s">
        <v>198</v>
      </c>
      <c r="BT61" s="92" t="s">
        <v>192</v>
      </c>
      <c r="BU61" s="72" t="s">
        <v>327</v>
      </c>
      <c r="BV61" s="92" t="s">
        <v>319</v>
      </c>
      <c r="BW61" s="77" t="s">
        <v>319</v>
      </c>
      <c r="BX61" s="79"/>
      <c r="BY61" s="78" t="s">
        <v>192</v>
      </c>
      <c r="BZ61" s="72" t="s">
        <v>192</v>
      </c>
      <c r="CA61" s="72" t="s">
        <v>211</v>
      </c>
      <c r="CB61" s="92" t="s">
        <v>315</v>
      </c>
      <c r="CC61" s="72"/>
      <c r="CD61" s="92" t="s">
        <v>302</v>
      </c>
      <c r="CE61" s="77"/>
      <c r="CF61" s="79"/>
      <c r="CG61" s="78" t="s">
        <v>315</v>
      </c>
      <c r="CH61" s="72" t="s">
        <v>192</v>
      </c>
      <c r="CI61" s="72" t="s">
        <v>188</v>
      </c>
      <c r="CJ61" s="92" t="s">
        <v>319</v>
      </c>
      <c r="CK61" s="72" t="s">
        <v>303</v>
      </c>
      <c r="CL61" s="92" t="s">
        <v>302</v>
      </c>
      <c r="CM61" s="77"/>
      <c r="CN61" s="79"/>
      <c r="CP61" s="111">
        <f t="shared" si="9"/>
        <v>0</v>
      </c>
    </row>
    <row r="62" spans="1:94" ht="15" customHeight="1">
      <c r="A62" s="18" t="s">
        <v>41</v>
      </c>
      <c r="B62" s="28">
        <v>4</v>
      </c>
      <c r="C62" s="114" t="s">
        <v>50</v>
      </c>
      <c r="D62" s="113">
        <v>1</v>
      </c>
      <c r="E62" s="80"/>
      <c r="F62" s="80">
        <v>5</v>
      </c>
      <c r="G62" s="80"/>
      <c r="H62" s="80"/>
      <c r="I62" s="39">
        <v>4</v>
      </c>
      <c r="J62" s="80"/>
      <c r="K62" s="80"/>
      <c r="L62" s="80"/>
      <c r="M62" s="73">
        <v>3</v>
      </c>
      <c r="N62" s="80"/>
      <c r="O62" s="80"/>
      <c r="P62" s="80">
        <v>2</v>
      </c>
      <c r="Q62" s="80">
        <v>4</v>
      </c>
      <c r="R62" s="80"/>
      <c r="S62" s="80"/>
      <c r="T62" s="80">
        <v>2</v>
      </c>
      <c r="U62" s="80"/>
      <c r="V62" s="80">
        <v>2</v>
      </c>
      <c r="W62" s="80"/>
      <c r="X62" s="80"/>
      <c r="Y62" s="80"/>
      <c r="Z62" s="80"/>
      <c r="AA62" s="80">
        <v>3</v>
      </c>
      <c r="AB62" s="80"/>
      <c r="AC62" s="80"/>
      <c r="AD62" s="80"/>
      <c r="AE62" s="80"/>
      <c r="AF62" s="80"/>
      <c r="AG62" s="80">
        <v>2</v>
      </c>
      <c r="AH62" s="39" t="str">
        <f t="shared" si="6"/>
        <v xml:space="preserve"> </v>
      </c>
      <c r="AI62" s="39" t="str">
        <f t="shared" ref="AI62:AI67" si="13">IF(AND(COUNTIF(C62,"*ė")+COUNTIF(C62,"*a")=0,AG62&gt;0),"b"," ")</f>
        <v>b</v>
      </c>
      <c r="AJ62" s="80"/>
      <c r="AK62" s="39" t="str">
        <f t="shared" si="12"/>
        <v xml:space="preserve"> </v>
      </c>
      <c r="AL62" s="39" t="str">
        <f t="shared" ref="AL62:AL84" si="14">IF(AND(COUNTIF(C62,"*ė")+COUNTIF(C62,"*a")&lt;1,AJ62&gt;0),"b"," ")</f>
        <v xml:space="preserve"> </v>
      </c>
      <c r="AM62" s="80"/>
      <c r="AN62" s="80"/>
      <c r="AO62" s="80"/>
      <c r="AP62" s="80"/>
      <c r="AQ62" s="80">
        <v>2</v>
      </c>
      <c r="AR62" s="80"/>
      <c r="AS62" s="80"/>
      <c r="AT62" s="72"/>
      <c r="AU62" s="72"/>
      <c r="AV62" s="72"/>
      <c r="AW62" s="72"/>
      <c r="AX62" s="72"/>
      <c r="AY62" s="72"/>
      <c r="AZ62" s="69">
        <f t="shared" si="8"/>
        <v>30</v>
      </c>
      <c r="BA62" s="78" t="s">
        <v>302</v>
      </c>
      <c r="BB62" s="72" t="s">
        <v>152</v>
      </c>
      <c r="BC62" s="72" t="s">
        <v>230</v>
      </c>
      <c r="BD62" s="92" t="s">
        <v>313</v>
      </c>
      <c r="BE62" s="72" t="s">
        <v>165</v>
      </c>
      <c r="BF62" s="92"/>
      <c r="BG62" s="77" t="s">
        <v>186</v>
      </c>
      <c r="BH62" s="79"/>
      <c r="BI62" s="72" t="s">
        <v>266</v>
      </c>
      <c r="BJ62" s="72" t="s">
        <v>230</v>
      </c>
      <c r="BK62" s="72" t="s">
        <v>302</v>
      </c>
      <c r="BL62" s="92" t="s">
        <v>165</v>
      </c>
      <c r="BM62" s="78"/>
      <c r="BN62" s="92" t="s">
        <v>177</v>
      </c>
      <c r="BO62" s="77" t="s">
        <v>177</v>
      </c>
      <c r="BP62" s="79"/>
      <c r="BQ62" s="72" t="s">
        <v>165</v>
      </c>
      <c r="BR62" s="72" t="s">
        <v>165</v>
      </c>
      <c r="BS62" s="78" t="s">
        <v>186</v>
      </c>
      <c r="BT62" s="92" t="s">
        <v>152</v>
      </c>
      <c r="BU62" s="72" t="s">
        <v>325</v>
      </c>
      <c r="BV62" s="92" t="s">
        <v>183</v>
      </c>
      <c r="BW62" s="77" t="s">
        <v>183</v>
      </c>
      <c r="BX62" s="79"/>
      <c r="BY62" s="78"/>
      <c r="BZ62" s="72" t="s">
        <v>152</v>
      </c>
      <c r="CA62" s="72" t="s">
        <v>266</v>
      </c>
      <c r="CB62" s="92" t="s">
        <v>313</v>
      </c>
      <c r="CC62" s="72" t="s">
        <v>177</v>
      </c>
      <c r="CD62" s="92" t="s">
        <v>302</v>
      </c>
      <c r="CE62" s="77" t="s">
        <v>418</v>
      </c>
      <c r="CF62" s="79"/>
      <c r="CG62" s="78"/>
      <c r="CH62" s="72" t="s">
        <v>152</v>
      </c>
      <c r="CI62" s="72" t="s">
        <v>230</v>
      </c>
      <c r="CJ62" s="92" t="s">
        <v>418</v>
      </c>
      <c r="CK62" s="72" t="s">
        <v>165</v>
      </c>
      <c r="CL62" s="92" t="s">
        <v>302</v>
      </c>
      <c r="CM62" s="77"/>
      <c r="CN62" s="79"/>
      <c r="CP62" s="111">
        <f t="shared" si="9"/>
        <v>0</v>
      </c>
    </row>
    <row r="63" spans="1:94" ht="15.75" customHeight="1">
      <c r="A63" s="18" t="s">
        <v>41</v>
      </c>
      <c r="B63" s="28">
        <v>5</v>
      </c>
      <c r="C63" s="114" t="s">
        <v>51</v>
      </c>
      <c r="D63" s="116"/>
      <c r="E63" s="39">
        <v>1</v>
      </c>
      <c r="F63" s="81"/>
      <c r="G63" s="81">
        <v>5</v>
      </c>
      <c r="H63" s="81"/>
      <c r="I63" s="39">
        <v>4</v>
      </c>
      <c r="J63" s="81"/>
      <c r="K63" s="81"/>
      <c r="L63" s="81"/>
      <c r="M63" s="73">
        <v>3</v>
      </c>
      <c r="N63" s="81"/>
      <c r="O63" s="81"/>
      <c r="P63" s="81"/>
      <c r="Q63" s="81"/>
      <c r="R63" s="81">
        <v>5</v>
      </c>
      <c r="S63" s="81"/>
      <c r="T63" s="81"/>
      <c r="U63" s="81"/>
      <c r="V63" s="81"/>
      <c r="W63" s="81"/>
      <c r="X63" s="81"/>
      <c r="Y63" s="81">
        <v>3</v>
      </c>
      <c r="Z63" s="81"/>
      <c r="AA63" s="81">
        <v>3</v>
      </c>
      <c r="AB63" s="81"/>
      <c r="AC63" s="81"/>
      <c r="AD63" s="81">
        <v>2</v>
      </c>
      <c r="AE63" s="81"/>
      <c r="AF63" s="81"/>
      <c r="AG63" s="81"/>
      <c r="AH63" s="39" t="str">
        <f t="shared" si="6"/>
        <v xml:space="preserve"> </v>
      </c>
      <c r="AI63" s="39" t="str">
        <f t="shared" si="13"/>
        <v xml:space="preserve"> </v>
      </c>
      <c r="AJ63" s="39">
        <v>2</v>
      </c>
      <c r="AK63" s="39" t="str">
        <f t="shared" si="12"/>
        <v>m</v>
      </c>
      <c r="AL63" s="39" t="str">
        <f t="shared" si="14"/>
        <v xml:space="preserve"> </v>
      </c>
      <c r="AM63" s="81"/>
      <c r="AN63" s="81"/>
      <c r="AO63" s="81"/>
      <c r="AP63" s="81"/>
      <c r="AQ63" s="81"/>
      <c r="AR63" s="81"/>
      <c r="AS63" s="80">
        <v>1</v>
      </c>
      <c r="AT63" s="72"/>
      <c r="AU63" s="72"/>
      <c r="AV63" s="72"/>
      <c r="AW63" s="72"/>
      <c r="AX63" s="72"/>
      <c r="AY63" s="72"/>
      <c r="AZ63" s="69">
        <f t="shared" si="8"/>
        <v>29</v>
      </c>
      <c r="BA63" s="78" t="s">
        <v>302</v>
      </c>
      <c r="BB63" s="72" t="s">
        <v>192</v>
      </c>
      <c r="BC63" s="72" t="s">
        <v>230</v>
      </c>
      <c r="BD63" s="92" t="s">
        <v>312</v>
      </c>
      <c r="BE63" s="72" t="s">
        <v>303</v>
      </c>
      <c r="BF63" s="92" t="s">
        <v>175</v>
      </c>
      <c r="BG63" s="77" t="s">
        <v>177</v>
      </c>
      <c r="BH63" s="79"/>
      <c r="BI63" s="72" t="s">
        <v>211</v>
      </c>
      <c r="BJ63" s="72" t="s">
        <v>230</v>
      </c>
      <c r="BK63" s="72" t="s">
        <v>302</v>
      </c>
      <c r="BL63" s="92" t="s">
        <v>303</v>
      </c>
      <c r="BM63" s="78"/>
      <c r="BN63" s="92" t="s">
        <v>317</v>
      </c>
      <c r="BO63" s="77" t="s">
        <v>317</v>
      </c>
      <c r="BP63" s="79"/>
      <c r="BQ63" s="72" t="s">
        <v>303</v>
      </c>
      <c r="BR63" s="72" t="s">
        <v>303</v>
      </c>
      <c r="BS63" s="78" t="s">
        <v>175</v>
      </c>
      <c r="BT63" s="92" t="s">
        <v>192</v>
      </c>
      <c r="BU63" s="72" t="s">
        <v>327</v>
      </c>
      <c r="BV63" s="92"/>
      <c r="BW63" s="77"/>
      <c r="BX63" s="79"/>
      <c r="BY63" s="78" t="s">
        <v>192</v>
      </c>
      <c r="BZ63" s="72" t="s">
        <v>192</v>
      </c>
      <c r="CA63" s="72" t="s">
        <v>211</v>
      </c>
      <c r="CB63" s="92" t="s">
        <v>305</v>
      </c>
      <c r="CC63" s="72" t="s">
        <v>317</v>
      </c>
      <c r="CD63" s="92" t="s">
        <v>302</v>
      </c>
      <c r="CE63" s="77" t="s">
        <v>161</v>
      </c>
      <c r="CF63" s="79"/>
      <c r="CG63" s="78"/>
      <c r="CH63" s="72" t="s">
        <v>192</v>
      </c>
      <c r="CI63" s="72" t="s">
        <v>230</v>
      </c>
      <c r="CJ63" s="92"/>
      <c r="CK63" s="72" t="s">
        <v>303</v>
      </c>
      <c r="CL63" s="92" t="s">
        <v>302</v>
      </c>
      <c r="CM63" s="77"/>
      <c r="CN63" s="79"/>
      <c r="CP63" s="111">
        <f t="shared" si="9"/>
        <v>0</v>
      </c>
    </row>
    <row r="64" spans="1:94" ht="15" customHeight="1">
      <c r="A64" s="18" t="s">
        <v>41</v>
      </c>
      <c r="B64" s="28">
        <v>6</v>
      </c>
      <c r="C64" s="114" t="s">
        <v>52</v>
      </c>
      <c r="D64" s="113">
        <v>1</v>
      </c>
      <c r="E64" s="82"/>
      <c r="F64" s="80">
        <v>5</v>
      </c>
      <c r="G64" s="80"/>
      <c r="H64" s="39">
        <v>3</v>
      </c>
      <c r="I64" s="80"/>
      <c r="J64" s="80"/>
      <c r="K64" s="39">
        <v>3</v>
      </c>
      <c r="L64" s="80"/>
      <c r="M64" s="73">
        <v>3</v>
      </c>
      <c r="N64" s="80"/>
      <c r="O64" s="80"/>
      <c r="P64" s="80"/>
      <c r="Q64" s="80">
        <v>4</v>
      </c>
      <c r="R64" s="80"/>
      <c r="S64" s="80"/>
      <c r="T64" s="80"/>
      <c r="U64" s="80"/>
      <c r="V64" s="80"/>
      <c r="W64" s="80"/>
      <c r="X64" s="80"/>
      <c r="Y64" s="80"/>
      <c r="Z64" s="80"/>
      <c r="AA64" s="80">
        <v>3</v>
      </c>
      <c r="AB64" s="80"/>
      <c r="AC64" s="80"/>
      <c r="AD64" s="80"/>
      <c r="AE64" s="80">
        <v>3</v>
      </c>
      <c r="AF64" s="80"/>
      <c r="AG64" s="80">
        <v>2</v>
      </c>
      <c r="AH64" s="39" t="str">
        <f t="shared" si="6"/>
        <v>m</v>
      </c>
      <c r="AI64" s="39" t="str">
        <f t="shared" si="13"/>
        <v xml:space="preserve"> </v>
      </c>
      <c r="AJ64" s="80"/>
      <c r="AK64" s="39" t="str">
        <f t="shared" si="12"/>
        <v xml:space="preserve"> </v>
      </c>
      <c r="AL64" s="39" t="str">
        <f t="shared" si="14"/>
        <v xml:space="preserve"> </v>
      </c>
      <c r="AM64" s="80"/>
      <c r="AN64" s="80"/>
      <c r="AO64" s="80"/>
      <c r="AP64" s="80"/>
      <c r="AQ64" s="80"/>
      <c r="AR64" s="80"/>
      <c r="AS64" s="80">
        <v>1</v>
      </c>
      <c r="AT64" s="72"/>
      <c r="AU64" s="72"/>
      <c r="AV64" s="72"/>
      <c r="AW64" s="72"/>
      <c r="AX64" s="72"/>
      <c r="AY64" s="72"/>
      <c r="AZ64" s="69">
        <f t="shared" si="8"/>
        <v>28</v>
      </c>
      <c r="BA64" s="78" t="s">
        <v>302</v>
      </c>
      <c r="BB64" s="72" t="s">
        <v>152</v>
      </c>
      <c r="BC64" s="72" t="s">
        <v>230</v>
      </c>
      <c r="BD64" s="92" t="s">
        <v>323</v>
      </c>
      <c r="BE64" s="72" t="s">
        <v>165</v>
      </c>
      <c r="BF64" s="72" t="s">
        <v>153</v>
      </c>
      <c r="BG64" s="77"/>
      <c r="BH64" s="79"/>
      <c r="BI64" s="72"/>
      <c r="BJ64" s="72" t="s">
        <v>230</v>
      </c>
      <c r="BK64" s="72" t="s">
        <v>302</v>
      </c>
      <c r="BL64" s="92" t="s">
        <v>165</v>
      </c>
      <c r="BM64" s="78" t="s">
        <v>211</v>
      </c>
      <c r="BN64" s="72" t="s">
        <v>177</v>
      </c>
      <c r="BO64" s="77" t="s">
        <v>177</v>
      </c>
      <c r="BP64" s="79"/>
      <c r="BQ64" s="72" t="s">
        <v>165</v>
      </c>
      <c r="BR64" s="72" t="s">
        <v>165</v>
      </c>
      <c r="BS64" s="78" t="s">
        <v>217</v>
      </c>
      <c r="BT64" s="92" t="s">
        <v>152</v>
      </c>
      <c r="BU64" s="72" t="s">
        <v>325</v>
      </c>
      <c r="BV64" s="72" t="s">
        <v>153</v>
      </c>
      <c r="BW64" s="77" t="s">
        <v>153</v>
      </c>
      <c r="BX64" s="79"/>
      <c r="BY64" s="78"/>
      <c r="BZ64" s="72" t="s">
        <v>152</v>
      </c>
      <c r="CA64" s="72"/>
      <c r="CB64" s="92" t="s">
        <v>324</v>
      </c>
      <c r="CC64" s="72" t="s">
        <v>177</v>
      </c>
      <c r="CD64" s="72" t="s">
        <v>302</v>
      </c>
      <c r="CE64" s="77" t="s">
        <v>324</v>
      </c>
      <c r="CF64" s="79"/>
      <c r="CG64" s="78" t="s">
        <v>211</v>
      </c>
      <c r="CH64" s="72" t="s">
        <v>152</v>
      </c>
      <c r="CI64" s="72" t="s">
        <v>230</v>
      </c>
      <c r="CJ64" s="92"/>
      <c r="CK64" s="72" t="s">
        <v>165</v>
      </c>
      <c r="CL64" s="72"/>
      <c r="CM64" s="77"/>
      <c r="CN64" s="79"/>
      <c r="CO64" s="49">
        <f>COUNTA(BA64:CN64)</f>
        <v>28</v>
      </c>
      <c r="CP64" s="111">
        <f t="shared" si="9"/>
        <v>0</v>
      </c>
    </row>
    <row r="65" spans="1:94" ht="15" customHeight="1">
      <c r="A65" s="18" t="s">
        <v>41</v>
      </c>
      <c r="B65" s="28">
        <v>8</v>
      </c>
      <c r="C65" s="114" t="s">
        <v>54</v>
      </c>
      <c r="D65" s="113"/>
      <c r="E65" s="39">
        <v>1</v>
      </c>
      <c r="F65" s="80"/>
      <c r="G65" s="80">
        <v>5</v>
      </c>
      <c r="H65" s="80"/>
      <c r="I65" s="39">
        <v>4</v>
      </c>
      <c r="J65" s="80"/>
      <c r="K65" s="39">
        <v>3</v>
      </c>
      <c r="L65" s="80"/>
      <c r="M65" s="73">
        <v>3</v>
      </c>
      <c r="N65" s="131"/>
      <c r="O65" s="80"/>
      <c r="P65" s="80"/>
      <c r="Q65" s="80"/>
      <c r="R65" s="80">
        <v>5</v>
      </c>
      <c r="S65" s="80"/>
      <c r="T65" s="80"/>
      <c r="U65" s="80">
        <v>2</v>
      </c>
      <c r="V65" s="80"/>
      <c r="W65" s="80">
        <v>3</v>
      </c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39" t="str">
        <f t="shared" si="6"/>
        <v xml:space="preserve"> </v>
      </c>
      <c r="AI65" s="39" t="str">
        <f t="shared" si="13"/>
        <v xml:space="preserve"> </v>
      </c>
      <c r="AJ65" s="39">
        <v>2</v>
      </c>
      <c r="AK65" s="39" t="str">
        <f t="shared" si="12"/>
        <v>m</v>
      </c>
      <c r="AL65" s="39" t="str">
        <f t="shared" si="14"/>
        <v xml:space="preserve"> </v>
      </c>
      <c r="AM65" s="80"/>
      <c r="AN65" s="80"/>
      <c r="AO65" s="80"/>
      <c r="AP65" s="80"/>
      <c r="AQ65" s="80">
        <v>2</v>
      </c>
      <c r="AR65" s="80"/>
      <c r="AS65" s="80"/>
      <c r="AT65" s="72"/>
      <c r="AU65" s="72"/>
      <c r="AV65" s="72"/>
      <c r="AW65" s="72"/>
      <c r="AX65" s="72"/>
      <c r="AY65" s="72"/>
      <c r="AZ65" s="69">
        <f t="shared" si="8"/>
        <v>30</v>
      </c>
      <c r="BA65" s="78" t="s">
        <v>302</v>
      </c>
      <c r="BB65" s="72" t="s">
        <v>192</v>
      </c>
      <c r="BC65" s="72" t="s">
        <v>230</v>
      </c>
      <c r="BD65" s="92" t="s">
        <v>313</v>
      </c>
      <c r="BE65" s="72" t="s">
        <v>303</v>
      </c>
      <c r="BF65" s="92" t="s">
        <v>198</v>
      </c>
      <c r="BG65" s="77"/>
      <c r="BH65" s="79"/>
      <c r="BI65" s="72" t="s">
        <v>211</v>
      </c>
      <c r="BJ65" s="72" t="s">
        <v>230</v>
      </c>
      <c r="BK65" s="72" t="s">
        <v>302</v>
      </c>
      <c r="BL65" s="92" t="s">
        <v>303</v>
      </c>
      <c r="BM65" s="78"/>
      <c r="BN65" s="92" t="s">
        <v>153</v>
      </c>
      <c r="BO65" s="77" t="s">
        <v>153</v>
      </c>
      <c r="BP65" s="79"/>
      <c r="BQ65" s="72" t="s">
        <v>303</v>
      </c>
      <c r="BR65" s="72" t="s">
        <v>303</v>
      </c>
      <c r="BS65" s="78" t="s">
        <v>198</v>
      </c>
      <c r="BT65" s="92" t="s">
        <v>192</v>
      </c>
      <c r="BU65" s="72" t="s">
        <v>327</v>
      </c>
      <c r="BV65" s="92" t="s">
        <v>319</v>
      </c>
      <c r="BW65" s="77" t="s">
        <v>319</v>
      </c>
      <c r="BX65" s="79"/>
      <c r="BY65" s="78" t="s">
        <v>192</v>
      </c>
      <c r="BZ65" s="72" t="s">
        <v>192</v>
      </c>
      <c r="CA65" s="72" t="s">
        <v>211</v>
      </c>
      <c r="CB65" s="92" t="s">
        <v>313</v>
      </c>
      <c r="CC65" s="72" t="s">
        <v>153</v>
      </c>
      <c r="CD65" s="92" t="s">
        <v>302</v>
      </c>
      <c r="CE65" s="77"/>
      <c r="CF65" s="79"/>
      <c r="CG65" s="78"/>
      <c r="CH65" s="72" t="s">
        <v>192</v>
      </c>
      <c r="CI65" s="72" t="s">
        <v>230</v>
      </c>
      <c r="CJ65" s="92" t="s">
        <v>319</v>
      </c>
      <c r="CK65" s="72" t="s">
        <v>303</v>
      </c>
      <c r="CL65" s="92" t="s">
        <v>302</v>
      </c>
      <c r="CM65" s="77"/>
      <c r="CN65" s="79"/>
      <c r="CP65" s="111">
        <f t="shared" si="9"/>
        <v>0</v>
      </c>
    </row>
    <row r="66" spans="1:94" ht="15" customHeight="1">
      <c r="A66" s="18" t="s">
        <v>41</v>
      </c>
      <c r="B66" s="28">
        <v>9</v>
      </c>
      <c r="C66" s="114" t="s">
        <v>55</v>
      </c>
      <c r="D66" s="115">
        <v>1</v>
      </c>
      <c r="E66" s="82"/>
      <c r="F66" s="81">
        <v>5</v>
      </c>
      <c r="G66" s="81"/>
      <c r="H66" s="81"/>
      <c r="I66" s="39">
        <v>4</v>
      </c>
      <c r="J66" s="81"/>
      <c r="K66" s="81"/>
      <c r="L66" s="81">
        <v>2</v>
      </c>
      <c r="M66" s="81"/>
      <c r="N66" s="81"/>
      <c r="O66" s="81">
        <v>3</v>
      </c>
      <c r="P66" s="81">
        <v>2</v>
      </c>
      <c r="Q66" s="81">
        <v>4</v>
      </c>
      <c r="R66" s="81"/>
      <c r="S66" s="81"/>
      <c r="T66" s="81"/>
      <c r="U66" s="81"/>
      <c r="V66" s="81"/>
      <c r="W66" s="81"/>
      <c r="X66" s="81"/>
      <c r="Y66" s="81"/>
      <c r="Z66" s="81"/>
      <c r="AA66" s="81">
        <v>3</v>
      </c>
      <c r="AB66" s="81"/>
      <c r="AC66" s="81"/>
      <c r="AD66" s="81">
        <v>2</v>
      </c>
      <c r="AE66" s="81"/>
      <c r="AF66" s="81"/>
      <c r="AG66" s="81"/>
      <c r="AH66" s="39" t="str">
        <f t="shared" si="6"/>
        <v xml:space="preserve"> </v>
      </c>
      <c r="AI66" s="39" t="str">
        <f t="shared" si="13"/>
        <v xml:space="preserve"> </v>
      </c>
      <c r="AJ66" s="39">
        <v>2</v>
      </c>
      <c r="AK66" s="39" t="str">
        <f t="shared" si="12"/>
        <v>m</v>
      </c>
      <c r="AL66" s="39" t="str">
        <f t="shared" si="14"/>
        <v xml:space="preserve"> </v>
      </c>
      <c r="AM66" s="81"/>
      <c r="AN66" s="81"/>
      <c r="AO66" s="80">
        <v>2</v>
      </c>
      <c r="AP66" s="92"/>
      <c r="AQ66" s="81"/>
      <c r="AR66" s="81"/>
      <c r="AS66" s="81">
        <v>1</v>
      </c>
      <c r="AT66" s="72"/>
      <c r="AU66" s="72"/>
      <c r="AV66" s="72"/>
      <c r="AW66" s="72"/>
      <c r="AX66" s="72"/>
      <c r="AY66" s="72"/>
      <c r="AZ66" s="69">
        <f t="shared" si="8"/>
        <v>31</v>
      </c>
      <c r="BA66" s="78" t="s">
        <v>302</v>
      </c>
      <c r="BB66" s="72" t="s">
        <v>152</v>
      </c>
      <c r="BC66" s="72" t="s">
        <v>188</v>
      </c>
      <c r="BD66" s="72" t="s">
        <v>312</v>
      </c>
      <c r="BE66" s="72" t="s">
        <v>165</v>
      </c>
      <c r="BF66" s="92"/>
      <c r="BG66" s="77"/>
      <c r="BH66" s="79"/>
      <c r="BI66" s="72" t="s">
        <v>189</v>
      </c>
      <c r="BJ66" s="72" t="s">
        <v>188</v>
      </c>
      <c r="BK66" s="72" t="s">
        <v>302</v>
      </c>
      <c r="BL66" s="72" t="s">
        <v>165</v>
      </c>
      <c r="BM66" s="78" t="s">
        <v>211</v>
      </c>
      <c r="BN66" s="92" t="s">
        <v>177</v>
      </c>
      <c r="BO66" s="77" t="s">
        <v>177</v>
      </c>
      <c r="BP66" s="79"/>
      <c r="BQ66" s="72" t="s">
        <v>165</v>
      </c>
      <c r="BR66" s="72" t="s">
        <v>165</v>
      </c>
      <c r="BS66" s="78" t="s">
        <v>217</v>
      </c>
      <c r="BT66" s="72" t="s">
        <v>152</v>
      </c>
      <c r="BU66" s="72" t="s">
        <v>325</v>
      </c>
      <c r="BV66" s="92" t="s">
        <v>183</v>
      </c>
      <c r="BW66" s="77" t="s">
        <v>183</v>
      </c>
      <c r="BX66" s="79"/>
      <c r="BY66" s="78"/>
      <c r="BZ66" s="72" t="s">
        <v>152</v>
      </c>
      <c r="CA66" s="72" t="s">
        <v>189</v>
      </c>
      <c r="CB66" s="72" t="s">
        <v>305</v>
      </c>
      <c r="CC66" s="72" t="s">
        <v>177</v>
      </c>
      <c r="CD66" s="92" t="s">
        <v>302</v>
      </c>
      <c r="CE66" s="77"/>
      <c r="CF66" s="79"/>
      <c r="CG66" s="78" t="s">
        <v>211</v>
      </c>
      <c r="CH66" s="72" t="s">
        <v>152</v>
      </c>
      <c r="CI66" s="72" t="s">
        <v>188</v>
      </c>
      <c r="CJ66" s="72" t="s">
        <v>326</v>
      </c>
      <c r="CK66" s="72" t="s">
        <v>165</v>
      </c>
      <c r="CL66" s="92" t="s">
        <v>302</v>
      </c>
      <c r="CM66" s="77" t="s">
        <v>326</v>
      </c>
      <c r="CN66" s="79"/>
      <c r="CP66" s="111">
        <f t="shared" si="9"/>
        <v>2</v>
      </c>
    </row>
    <row r="67" spans="1:94" ht="15" customHeight="1">
      <c r="A67" s="18" t="s">
        <v>41</v>
      </c>
      <c r="B67" s="28">
        <v>10</v>
      </c>
      <c r="C67" s="114" t="s">
        <v>56</v>
      </c>
      <c r="D67" s="115">
        <v>1</v>
      </c>
      <c r="E67" s="82"/>
      <c r="F67" s="81">
        <v>5</v>
      </c>
      <c r="G67" s="81"/>
      <c r="H67" s="39">
        <v>3</v>
      </c>
      <c r="I67" s="81"/>
      <c r="J67" s="81"/>
      <c r="K67" s="39">
        <v>3</v>
      </c>
      <c r="L67" s="81">
        <v>2</v>
      </c>
      <c r="M67" s="81"/>
      <c r="N67" s="81"/>
      <c r="O67" s="133">
        <v>3</v>
      </c>
      <c r="P67" s="81"/>
      <c r="Q67" s="81">
        <v>4</v>
      </c>
      <c r="R67" s="81"/>
      <c r="S67" s="81"/>
      <c r="T67" s="81"/>
      <c r="U67" s="81"/>
      <c r="V67" s="81"/>
      <c r="W67" s="81"/>
      <c r="X67" s="81"/>
      <c r="Y67" s="81"/>
      <c r="Z67" s="81"/>
      <c r="AA67" s="81">
        <v>3</v>
      </c>
      <c r="AB67" s="81"/>
      <c r="AC67" s="81"/>
      <c r="AD67" s="81"/>
      <c r="AE67" s="81"/>
      <c r="AF67" s="81"/>
      <c r="AG67" s="81">
        <v>2</v>
      </c>
      <c r="AH67" s="39" t="str">
        <f t="shared" si="6"/>
        <v>m</v>
      </c>
      <c r="AI67" s="39" t="str">
        <f t="shared" si="13"/>
        <v xml:space="preserve"> </v>
      </c>
      <c r="AJ67" s="81"/>
      <c r="AK67" s="39" t="str">
        <f t="shared" si="12"/>
        <v xml:space="preserve"> </v>
      </c>
      <c r="AL67" s="39" t="str">
        <f t="shared" si="14"/>
        <v xml:space="preserve"> </v>
      </c>
      <c r="AM67" s="81"/>
      <c r="AN67" s="81"/>
      <c r="AO67" s="80"/>
      <c r="AP67" s="39">
        <v>3</v>
      </c>
      <c r="AQ67" s="81"/>
      <c r="AR67" s="81"/>
      <c r="AS67" s="80">
        <v>1</v>
      </c>
      <c r="AT67" s="72"/>
      <c r="AU67" s="72"/>
      <c r="AV67" s="72"/>
      <c r="AW67" s="72"/>
      <c r="AX67" s="72"/>
      <c r="AY67" s="72"/>
      <c r="AZ67" s="69">
        <f t="shared" si="8"/>
        <v>30</v>
      </c>
      <c r="BA67" s="78" t="s">
        <v>302</v>
      </c>
      <c r="BB67" s="72" t="s">
        <v>152</v>
      </c>
      <c r="BC67" s="72" t="s">
        <v>188</v>
      </c>
      <c r="BD67" s="92"/>
      <c r="BE67" s="72" t="s">
        <v>165</v>
      </c>
      <c r="BF67" s="72" t="s">
        <v>153</v>
      </c>
      <c r="BG67" s="77" t="s">
        <v>186</v>
      </c>
      <c r="BH67" s="79"/>
      <c r="BI67" s="72" t="s">
        <v>189</v>
      </c>
      <c r="BJ67" s="72" t="s">
        <v>188</v>
      </c>
      <c r="BK67" s="72" t="s">
        <v>302</v>
      </c>
      <c r="BL67" s="92" t="s">
        <v>165</v>
      </c>
      <c r="BM67" s="78" t="s">
        <v>316</v>
      </c>
      <c r="BN67" s="72" t="s">
        <v>177</v>
      </c>
      <c r="BO67" s="77" t="s">
        <v>177</v>
      </c>
      <c r="BP67" s="79"/>
      <c r="BQ67" s="72" t="s">
        <v>165</v>
      </c>
      <c r="BR67" s="72" t="s">
        <v>165</v>
      </c>
      <c r="BS67" s="78" t="s">
        <v>186</v>
      </c>
      <c r="BT67" s="92" t="s">
        <v>152</v>
      </c>
      <c r="BU67" s="72" t="s">
        <v>325</v>
      </c>
      <c r="BV67" s="72" t="s">
        <v>153</v>
      </c>
      <c r="BW67" s="77" t="s">
        <v>153</v>
      </c>
      <c r="BX67" s="79"/>
      <c r="BY67" s="78"/>
      <c r="BZ67" s="72" t="s">
        <v>152</v>
      </c>
      <c r="CA67" s="72" t="s">
        <v>189</v>
      </c>
      <c r="CB67" s="92"/>
      <c r="CC67" s="72" t="s">
        <v>177</v>
      </c>
      <c r="CD67" s="72" t="s">
        <v>302</v>
      </c>
      <c r="CE67" s="77" t="s">
        <v>161</v>
      </c>
      <c r="CF67" s="79"/>
      <c r="CG67" s="78" t="s">
        <v>316</v>
      </c>
      <c r="CH67" s="72" t="s">
        <v>152</v>
      </c>
      <c r="CI67" s="72" t="s">
        <v>188</v>
      </c>
      <c r="CJ67" s="92" t="s">
        <v>316</v>
      </c>
      <c r="CK67" s="72" t="s">
        <v>165</v>
      </c>
      <c r="CL67" s="72"/>
      <c r="CM67" s="77"/>
      <c r="CN67" s="79"/>
      <c r="CP67" s="111">
        <f t="shared" si="9"/>
        <v>3</v>
      </c>
    </row>
    <row r="68" spans="1:94">
      <c r="A68" s="18" t="s">
        <v>41</v>
      </c>
      <c r="B68" s="28">
        <v>11</v>
      </c>
      <c r="C68" s="114" t="s">
        <v>57</v>
      </c>
      <c r="D68" s="113">
        <v>1</v>
      </c>
      <c r="E68" s="80"/>
      <c r="F68" s="80"/>
      <c r="G68" s="80">
        <v>5</v>
      </c>
      <c r="H68" s="80"/>
      <c r="I68" s="39">
        <v>4</v>
      </c>
      <c r="J68" s="80"/>
      <c r="K68" s="80"/>
      <c r="L68" s="80"/>
      <c r="M68" s="73">
        <v>3</v>
      </c>
      <c r="N68" s="80"/>
      <c r="O68" s="80"/>
      <c r="P68" s="80"/>
      <c r="Q68" s="80"/>
      <c r="R68" s="80">
        <v>5</v>
      </c>
      <c r="S68" s="80"/>
      <c r="T68" s="80"/>
      <c r="U68" s="80">
        <v>2</v>
      </c>
      <c r="V68" s="80"/>
      <c r="W68" s="80">
        <v>3</v>
      </c>
      <c r="X68" s="80"/>
      <c r="Y68" s="80"/>
      <c r="Z68" s="80"/>
      <c r="AA68" s="80">
        <v>3</v>
      </c>
      <c r="AB68" s="80">
        <v>2</v>
      </c>
      <c r="AC68" s="80"/>
      <c r="AD68" s="80"/>
      <c r="AE68" s="80"/>
      <c r="AF68" s="80"/>
      <c r="AG68" s="80" t="s">
        <v>306</v>
      </c>
      <c r="AH68" s="39"/>
      <c r="AI68" s="39" t="s">
        <v>306</v>
      </c>
      <c r="AJ68" s="39">
        <v>2</v>
      </c>
      <c r="AK68" s="39" t="str">
        <f t="shared" si="12"/>
        <v>m</v>
      </c>
      <c r="AL68" s="39" t="str">
        <f t="shared" si="14"/>
        <v xml:space="preserve"> </v>
      </c>
      <c r="AM68" s="80"/>
      <c r="AN68" s="80"/>
      <c r="AO68" s="80"/>
      <c r="AP68" s="80"/>
      <c r="AQ68" s="80"/>
      <c r="AR68" s="80"/>
      <c r="AS68" s="80"/>
      <c r="AT68" s="72"/>
      <c r="AU68" s="72"/>
      <c r="AV68" s="72"/>
      <c r="AW68" s="72"/>
      <c r="AX68" s="72"/>
      <c r="AY68" s="72"/>
      <c r="AZ68" s="69">
        <f t="shared" si="8"/>
        <v>30</v>
      </c>
      <c r="BA68" s="78" t="s">
        <v>302</v>
      </c>
      <c r="BB68" s="72" t="s">
        <v>192</v>
      </c>
      <c r="BC68" s="72" t="s">
        <v>230</v>
      </c>
      <c r="BD68" s="72"/>
      <c r="BE68" s="72" t="s">
        <v>303</v>
      </c>
      <c r="BF68" s="72" t="s">
        <v>198</v>
      </c>
      <c r="BG68" s="77"/>
      <c r="BH68" s="79"/>
      <c r="BI68" s="72" t="s">
        <v>211</v>
      </c>
      <c r="BJ68" s="72" t="s">
        <v>230</v>
      </c>
      <c r="BK68" s="72" t="s">
        <v>302</v>
      </c>
      <c r="BL68" s="72" t="s">
        <v>303</v>
      </c>
      <c r="BM68" s="78" t="s">
        <v>310</v>
      </c>
      <c r="BN68" s="72" t="s">
        <v>177</v>
      </c>
      <c r="BO68" s="77" t="s">
        <v>177</v>
      </c>
      <c r="BP68" s="79"/>
      <c r="BQ68" s="72" t="s">
        <v>303</v>
      </c>
      <c r="BR68" s="72" t="s">
        <v>303</v>
      </c>
      <c r="BS68" s="78" t="s">
        <v>198</v>
      </c>
      <c r="BT68" s="72" t="s">
        <v>192</v>
      </c>
      <c r="BU68" s="72" t="s">
        <v>325</v>
      </c>
      <c r="BV68" s="72" t="s">
        <v>319</v>
      </c>
      <c r="BW68" s="77" t="s">
        <v>319</v>
      </c>
      <c r="BX68" s="79"/>
      <c r="BY68" s="78" t="s">
        <v>192</v>
      </c>
      <c r="BZ68" s="72" t="s">
        <v>192</v>
      </c>
      <c r="CA68" s="72" t="s">
        <v>211</v>
      </c>
      <c r="CB68" s="72"/>
      <c r="CC68" s="72" t="s">
        <v>177</v>
      </c>
      <c r="CD68" s="72" t="s">
        <v>302</v>
      </c>
      <c r="CE68" s="77"/>
      <c r="CF68" s="79"/>
      <c r="CG68" s="78"/>
      <c r="CH68" s="72" t="s">
        <v>192</v>
      </c>
      <c r="CI68" s="72" t="s">
        <v>230</v>
      </c>
      <c r="CJ68" s="72" t="s">
        <v>319</v>
      </c>
      <c r="CK68" s="72" t="s">
        <v>303</v>
      </c>
      <c r="CL68" s="72" t="s">
        <v>302</v>
      </c>
      <c r="CM68" s="77" t="s">
        <v>310</v>
      </c>
      <c r="CN68" s="79"/>
      <c r="CP68" s="111">
        <f t="shared" si="9"/>
        <v>0</v>
      </c>
    </row>
    <row r="69" spans="1:94" ht="15" customHeight="1">
      <c r="A69" s="18" t="s">
        <v>41</v>
      </c>
      <c r="B69" s="28">
        <v>12</v>
      </c>
      <c r="C69" s="114" t="s">
        <v>58</v>
      </c>
      <c r="D69" s="116"/>
      <c r="E69" s="39">
        <v>1</v>
      </c>
      <c r="F69" s="81">
        <v>5</v>
      </c>
      <c r="G69" s="81"/>
      <c r="H69" s="81"/>
      <c r="I69" s="39">
        <v>4</v>
      </c>
      <c r="J69" s="81"/>
      <c r="K69" s="39">
        <v>3</v>
      </c>
      <c r="L69" s="81"/>
      <c r="M69" s="81"/>
      <c r="N69" s="81">
        <v>2</v>
      </c>
      <c r="O69" s="81"/>
      <c r="P69" s="81">
        <v>2</v>
      </c>
      <c r="Q69" s="81">
        <v>4</v>
      </c>
      <c r="R69" s="81"/>
      <c r="S69" s="81"/>
      <c r="T69" s="81">
        <v>2</v>
      </c>
      <c r="U69" s="81"/>
      <c r="V69" s="81"/>
      <c r="W69" s="81"/>
      <c r="X69" s="81"/>
      <c r="Y69" s="81"/>
      <c r="Z69" s="81">
        <v>2</v>
      </c>
      <c r="AA69" s="81"/>
      <c r="AB69" s="81">
        <v>2</v>
      </c>
      <c r="AC69" s="81"/>
      <c r="AD69" s="81"/>
      <c r="AE69" s="81"/>
      <c r="AF69" s="81"/>
      <c r="AG69" s="81">
        <v>2</v>
      </c>
      <c r="AH69" s="39" t="str">
        <f>IF(AND(COUNTIF(C69,"*ė")+COUNTIF(C69,"*a")&gt;=1,AG69&gt;0),"m"," ")</f>
        <v xml:space="preserve"> </v>
      </c>
      <c r="AI69" s="39" t="str">
        <f t="shared" ref="AI69:AI84" si="15">IF(AND(COUNTIF(C69,"*ė")+COUNTIF(C69,"*a")=0,AG69&gt;0),"b"," ")</f>
        <v>b</v>
      </c>
      <c r="AJ69" s="81"/>
      <c r="AK69" s="39" t="str">
        <f t="shared" si="12"/>
        <v xml:space="preserve"> </v>
      </c>
      <c r="AL69" s="39" t="str">
        <f t="shared" si="14"/>
        <v xml:space="preserve"> </v>
      </c>
      <c r="AM69" s="81"/>
      <c r="AN69" s="81"/>
      <c r="AO69" s="81"/>
      <c r="AP69" s="81"/>
      <c r="AQ69" s="81"/>
      <c r="AR69" s="81"/>
      <c r="AS69" s="82"/>
      <c r="AT69" s="72"/>
      <c r="AU69" s="72"/>
      <c r="AV69" s="72"/>
      <c r="AW69" s="72"/>
      <c r="AX69" s="72"/>
      <c r="AY69" s="72"/>
      <c r="AZ69" s="69">
        <f t="shared" si="8"/>
        <v>29</v>
      </c>
      <c r="BA69" s="78" t="s">
        <v>302</v>
      </c>
      <c r="BB69" s="72" t="s">
        <v>152</v>
      </c>
      <c r="BC69" s="72"/>
      <c r="BD69" s="92" t="s">
        <v>308</v>
      </c>
      <c r="BE69" s="72" t="s">
        <v>165</v>
      </c>
      <c r="BF69" s="72"/>
      <c r="BG69" s="77" t="s">
        <v>186</v>
      </c>
      <c r="BH69" s="79"/>
      <c r="BI69" s="72" t="s">
        <v>272</v>
      </c>
      <c r="BJ69" s="72"/>
      <c r="BK69" s="72" t="s">
        <v>302</v>
      </c>
      <c r="BL69" s="92" t="s">
        <v>165</v>
      </c>
      <c r="BM69" s="78" t="s">
        <v>310</v>
      </c>
      <c r="BN69" s="72" t="s">
        <v>153</v>
      </c>
      <c r="BO69" s="77" t="s">
        <v>153</v>
      </c>
      <c r="BP69" s="79"/>
      <c r="BQ69" s="72" t="s">
        <v>165</v>
      </c>
      <c r="BR69" s="72" t="s">
        <v>165</v>
      </c>
      <c r="BS69" s="78" t="s">
        <v>186</v>
      </c>
      <c r="BT69" s="92" t="s">
        <v>152</v>
      </c>
      <c r="BU69" s="72"/>
      <c r="BV69" s="72" t="s">
        <v>183</v>
      </c>
      <c r="BW69" s="77" t="s">
        <v>183</v>
      </c>
      <c r="BX69" s="79"/>
      <c r="BY69" s="78" t="s">
        <v>160</v>
      </c>
      <c r="BZ69" s="72" t="s">
        <v>152</v>
      </c>
      <c r="CA69" s="72" t="s">
        <v>272</v>
      </c>
      <c r="CB69" s="92" t="s">
        <v>308</v>
      </c>
      <c r="CC69" s="72" t="s">
        <v>153</v>
      </c>
      <c r="CD69" s="72" t="s">
        <v>302</v>
      </c>
      <c r="CE69" s="77" t="s">
        <v>418</v>
      </c>
      <c r="CF69" s="79"/>
      <c r="CG69" s="78"/>
      <c r="CH69" s="72" t="s">
        <v>152</v>
      </c>
      <c r="CI69" s="72"/>
      <c r="CJ69" s="92" t="s">
        <v>418</v>
      </c>
      <c r="CK69" s="72" t="s">
        <v>165</v>
      </c>
      <c r="CL69" s="72" t="s">
        <v>302</v>
      </c>
      <c r="CM69" s="77" t="s">
        <v>310</v>
      </c>
      <c r="CN69" s="79"/>
      <c r="CP69" s="111">
        <f t="shared" si="9"/>
        <v>0</v>
      </c>
    </row>
    <row r="70" spans="1:94" ht="15" customHeight="1">
      <c r="A70" s="18" t="s">
        <v>41</v>
      </c>
      <c r="B70" s="28">
        <v>8</v>
      </c>
      <c r="C70" s="76" t="s">
        <v>91</v>
      </c>
      <c r="D70" s="76"/>
      <c r="E70" s="39">
        <v>1</v>
      </c>
      <c r="F70" s="72">
        <v>5</v>
      </c>
      <c r="G70" s="72"/>
      <c r="H70" s="72"/>
      <c r="I70" s="39">
        <v>4</v>
      </c>
      <c r="J70" s="72"/>
      <c r="K70" s="72"/>
      <c r="L70" s="72"/>
      <c r="M70" s="73">
        <v>3</v>
      </c>
      <c r="N70" s="39">
        <v>2</v>
      </c>
      <c r="O70" s="72"/>
      <c r="P70" s="72"/>
      <c r="Q70" s="72">
        <v>4</v>
      </c>
      <c r="R70" s="72"/>
      <c r="S70" s="72">
        <v>1</v>
      </c>
      <c r="T70" s="72"/>
      <c r="U70" s="72"/>
      <c r="V70" s="72"/>
      <c r="W70" s="72"/>
      <c r="X70" s="72"/>
      <c r="Y70" s="72"/>
      <c r="Z70" s="72">
        <v>2</v>
      </c>
      <c r="AA70" s="72"/>
      <c r="AB70" s="72"/>
      <c r="AC70" s="72"/>
      <c r="AD70" s="72"/>
      <c r="AE70" s="72">
        <v>3</v>
      </c>
      <c r="AF70" s="72"/>
      <c r="AG70" s="72"/>
      <c r="AH70" s="31" t="str">
        <f>IF(AND(COUNTIF(C70,"*ė")+COUNTIF(C70,"*a")&gt;=1,AG70&gt;0),"m"," ")</f>
        <v xml:space="preserve"> </v>
      </c>
      <c r="AI70" s="31" t="str">
        <f t="shared" si="15"/>
        <v xml:space="preserve"> </v>
      </c>
      <c r="AJ70" s="39">
        <v>2</v>
      </c>
      <c r="AK70" s="31" t="str">
        <f t="shared" si="12"/>
        <v>m</v>
      </c>
      <c r="AL70" s="31" t="str">
        <f t="shared" si="14"/>
        <v xml:space="preserve"> </v>
      </c>
      <c r="AM70" s="72"/>
      <c r="AN70" s="72"/>
      <c r="AO70" s="80">
        <v>2</v>
      </c>
      <c r="AP70" s="92"/>
      <c r="AQ70" s="72"/>
      <c r="AR70" s="72"/>
      <c r="AS70" s="72"/>
      <c r="AT70" s="72"/>
      <c r="AU70" s="72"/>
      <c r="AV70" s="72"/>
      <c r="AW70" s="72"/>
      <c r="AX70" s="72"/>
      <c r="AY70" s="72"/>
      <c r="AZ70" s="69">
        <f t="shared" ref="AZ70:AZ84" si="16">SUM(D70:AY70)</f>
        <v>29</v>
      </c>
      <c r="BA70" s="78" t="s">
        <v>302</v>
      </c>
      <c r="BB70" s="72" t="s">
        <v>152</v>
      </c>
      <c r="BC70" s="72" t="s">
        <v>230</v>
      </c>
      <c r="BD70" s="72" t="s">
        <v>308</v>
      </c>
      <c r="BE70" s="72" t="s">
        <v>165</v>
      </c>
      <c r="BF70" s="92" t="s">
        <v>323</v>
      </c>
      <c r="BG70" s="77" t="s">
        <v>320</v>
      </c>
      <c r="BH70" s="79"/>
      <c r="BI70" s="72" t="s">
        <v>272</v>
      </c>
      <c r="BJ70" s="72" t="s">
        <v>230</v>
      </c>
      <c r="BK70" s="72" t="s">
        <v>302</v>
      </c>
      <c r="BL70" s="72" t="s">
        <v>165</v>
      </c>
      <c r="BM70" s="78" t="s">
        <v>326</v>
      </c>
      <c r="BN70" s="92"/>
      <c r="BO70" s="77"/>
      <c r="BP70" s="79"/>
      <c r="BQ70" s="72" t="s">
        <v>165</v>
      </c>
      <c r="BR70" s="72" t="s">
        <v>165</v>
      </c>
      <c r="BS70" s="78" t="s">
        <v>320</v>
      </c>
      <c r="BT70" s="72" t="s">
        <v>152</v>
      </c>
      <c r="BU70" s="72" t="s">
        <v>327</v>
      </c>
      <c r="BV70" s="92"/>
      <c r="BW70" s="77"/>
      <c r="BX70" s="79"/>
      <c r="BY70" s="78" t="s">
        <v>318</v>
      </c>
      <c r="BZ70" s="72" t="s">
        <v>152</v>
      </c>
      <c r="CA70" s="72" t="s">
        <v>272</v>
      </c>
      <c r="CB70" s="72" t="s">
        <v>308</v>
      </c>
      <c r="CC70" s="72" t="s">
        <v>324</v>
      </c>
      <c r="CD70" s="92" t="s">
        <v>302</v>
      </c>
      <c r="CE70" s="77" t="s">
        <v>324</v>
      </c>
      <c r="CF70" s="79"/>
      <c r="CG70" s="78" t="s">
        <v>326</v>
      </c>
      <c r="CH70" s="72" t="s">
        <v>152</v>
      </c>
      <c r="CI70" s="72" t="s">
        <v>230</v>
      </c>
      <c r="CJ70" s="72"/>
      <c r="CK70" s="72" t="s">
        <v>165</v>
      </c>
      <c r="CL70" s="92" t="s">
        <v>302</v>
      </c>
      <c r="CM70" s="77"/>
      <c r="CN70" s="79"/>
      <c r="CP70" s="111">
        <f t="shared" si="9"/>
        <v>2</v>
      </c>
    </row>
    <row r="71" spans="1:94" ht="15.75" customHeight="1">
      <c r="A71" s="18" t="s">
        <v>41</v>
      </c>
      <c r="B71" s="28">
        <v>10</v>
      </c>
      <c r="C71" s="76" t="s">
        <v>93</v>
      </c>
      <c r="D71" s="76"/>
      <c r="E71" s="39">
        <v>1</v>
      </c>
      <c r="F71" s="72"/>
      <c r="G71" s="72">
        <v>5</v>
      </c>
      <c r="H71" s="72"/>
      <c r="I71" s="39">
        <v>4</v>
      </c>
      <c r="J71" s="72"/>
      <c r="K71" s="72"/>
      <c r="L71" s="72"/>
      <c r="M71" s="73">
        <v>3</v>
      </c>
      <c r="N71" s="39">
        <v>2</v>
      </c>
      <c r="O71" s="72"/>
      <c r="P71" s="72"/>
      <c r="Q71" s="72"/>
      <c r="R71" s="72">
        <v>5</v>
      </c>
      <c r="S71" s="72"/>
      <c r="T71" s="72"/>
      <c r="U71" s="72">
        <v>2</v>
      </c>
      <c r="V71" s="72"/>
      <c r="W71" s="72">
        <v>3</v>
      </c>
      <c r="X71" s="72"/>
      <c r="Y71" s="72"/>
      <c r="Z71" s="72"/>
      <c r="AA71" s="72"/>
      <c r="AB71" s="72">
        <v>2</v>
      </c>
      <c r="AC71" s="72"/>
      <c r="AD71" s="72"/>
      <c r="AE71" s="72"/>
      <c r="AF71" s="72"/>
      <c r="AG71" s="72"/>
      <c r="AH71" s="31" t="str">
        <f>IF(AND(COUNTIF(C71,"*ė")+COUNTIF(C71,"*a")&gt;=1,AG71&gt;0),"m"," ")</f>
        <v xml:space="preserve"> </v>
      </c>
      <c r="AI71" s="31" t="str">
        <f t="shared" si="15"/>
        <v xml:space="preserve"> </v>
      </c>
      <c r="AJ71" s="39">
        <v>2</v>
      </c>
      <c r="AK71" s="31" t="str">
        <f t="shared" si="12"/>
        <v xml:space="preserve"> </v>
      </c>
      <c r="AL71" s="31" t="str">
        <f t="shared" si="14"/>
        <v>b</v>
      </c>
      <c r="AM71" s="72"/>
      <c r="AN71" s="72"/>
      <c r="AO71" s="72"/>
      <c r="AP71" s="72"/>
      <c r="AQ71" s="72"/>
      <c r="AR71" s="72"/>
      <c r="AS71" s="80">
        <v>1</v>
      </c>
      <c r="AT71" s="72"/>
      <c r="AU71" s="72"/>
      <c r="AV71" s="72"/>
      <c r="AW71" s="72"/>
      <c r="AX71" s="72"/>
      <c r="AY71" s="72"/>
      <c r="AZ71" s="69">
        <f t="shared" si="16"/>
        <v>30</v>
      </c>
      <c r="BA71" s="78" t="s">
        <v>302</v>
      </c>
      <c r="BB71" s="72" t="s">
        <v>192</v>
      </c>
      <c r="BC71" s="72" t="s">
        <v>230</v>
      </c>
      <c r="BD71" s="92"/>
      <c r="BE71" s="72" t="s">
        <v>303</v>
      </c>
      <c r="BF71" s="72" t="s">
        <v>198</v>
      </c>
      <c r="BG71" s="77" t="s">
        <v>211</v>
      </c>
      <c r="BH71" s="79"/>
      <c r="BI71" s="72" t="s">
        <v>272</v>
      </c>
      <c r="BJ71" s="72" t="s">
        <v>230</v>
      </c>
      <c r="BK71" s="72" t="s">
        <v>302</v>
      </c>
      <c r="BL71" s="92" t="s">
        <v>303</v>
      </c>
      <c r="BM71" s="78" t="s">
        <v>310</v>
      </c>
      <c r="BN71" s="72"/>
      <c r="BO71" s="77"/>
      <c r="BP71" s="79"/>
      <c r="BQ71" s="72" t="s">
        <v>303</v>
      </c>
      <c r="BR71" s="72" t="s">
        <v>303</v>
      </c>
      <c r="BS71" s="78" t="s">
        <v>198</v>
      </c>
      <c r="BT71" s="92" t="s">
        <v>192</v>
      </c>
      <c r="BU71" s="72" t="s">
        <v>327</v>
      </c>
      <c r="BV71" s="72" t="s">
        <v>319</v>
      </c>
      <c r="BW71" s="77" t="s">
        <v>319</v>
      </c>
      <c r="BX71" s="79"/>
      <c r="BY71" s="78" t="s">
        <v>192</v>
      </c>
      <c r="BZ71" s="72" t="s">
        <v>192</v>
      </c>
      <c r="CA71" s="72" t="s">
        <v>272</v>
      </c>
      <c r="CB71" s="92"/>
      <c r="CC71" s="72"/>
      <c r="CD71" s="72" t="s">
        <v>302</v>
      </c>
      <c r="CE71" s="77" t="s">
        <v>161</v>
      </c>
      <c r="CF71" s="79"/>
      <c r="CG71" s="78" t="s">
        <v>211</v>
      </c>
      <c r="CH71" s="72" t="s">
        <v>192</v>
      </c>
      <c r="CI71" s="72" t="s">
        <v>230</v>
      </c>
      <c r="CJ71" s="92" t="s">
        <v>319</v>
      </c>
      <c r="CK71" s="72" t="s">
        <v>303</v>
      </c>
      <c r="CL71" s="72" t="s">
        <v>302</v>
      </c>
      <c r="CM71" s="77" t="s">
        <v>310</v>
      </c>
      <c r="CN71" s="79"/>
      <c r="CP71" s="111">
        <f t="shared" si="9"/>
        <v>0</v>
      </c>
    </row>
    <row r="72" spans="1:94">
      <c r="A72" s="18" t="s">
        <v>41</v>
      </c>
      <c r="B72" s="28">
        <v>13</v>
      </c>
      <c r="C72" s="114" t="s">
        <v>59</v>
      </c>
      <c r="D72" s="117">
        <v>1</v>
      </c>
      <c r="E72" s="81"/>
      <c r="F72" s="81"/>
      <c r="G72" s="81">
        <v>5</v>
      </c>
      <c r="H72" s="81"/>
      <c r="I72" s="39">
        <v>4</v>
      </c>
      <c r="J72" s="81"/>
      <c r="K72" s="81"/>
      <c r="L72" s="81">
        <v>2</v>
      </c>
      <c r="M72" s="81"/>
      <c r="N72" s="81"/>
      <c r="O72" s="81">
        <v>3</v>
      </c>
      <c r="P72" s="81"/>
      <c r="Q72" s="81"/>
      <c r="R72" s="81">
        <v>5</v>
      </c>
      <c r="S72" s="81"/>
      <c r="T72" s="81"/>
      <c r="U72" s="81"/>
      <c r="V72" s="81"/>
      <c r="W72" s="81"/>
      <c r="X72" s="81"/>
      <c r="Y72" s="81">
        <v>3</v>
      </c>
      <c r="Z72" s="81"/>
      <c r="AA72" s="81">
        <v>3</v>
      </c>
      <c r="AB72" s="81"/>
      <c r="AC72" s="81"/>
      <c r="AD72" s="81"/>
      <c r="AE72" s="81"/>
      <c r="AF72" s="81"/>
      <c r="AG72" s="81" t="s">
        <v>306</v>
      </c>
      <c r="AH72" s="39"/>
      <c r="AI72" s="39" t="str">
        <f t="shared" si="15"/>
        <v xml:space="preserve"> </v>
      </c>
      <c r="AJ72" s="39">
        <v>2</v>
      </c>
      <c r="AK72" s="39" t="str">
        <f t="shared" si="12"/>
        <v>m</v>
      </c>
      <c r="AL72" s="39" t="str">
        <f t="shared" si="14"/>
        <v xml:space="preserve"> </v>
      </c>
      <c r="AM72" s="81"/>
      <c r="AN72" s="81"/>
      <c r="AO72" s="80">
        <v>2</v>
      </c>
      <c r="AP72" s="82"/>
      <c r="AQ72" s="82"/>
      <c r="AR72" s="82"/>
      <c r="AS72" s="82">
        <v>1</v>
      </c>
      <c r="AT72" s="72"/>
      <c r="AU72" s="72"/>
      <c r="AV72" s="72"/>
      <c r="AW72" s="72"/>
      <c r="AX72" s="72"/>
      <c r="AY72" s="72"/>
      <c r="AZ72" s="69">
        <f t="shared" si="16"/>
        <v>31</v>
      </c>
      <c r="BA72" s="78" t="s">
        <v>302</v>
      </c>
      <c r="BB72" s="72" t="s">
        <v>192</v>
      </c>
      <c r="BC72" s="92" t="s">
        <v>188</v>
      </c>
      <c r="BD72" s="92"/>
      <c r="BE72" s="72" t="s">
        <v>303</v>
      </c>
      <c r="BF72" s="92" t="s">
        <v>175</v>
      </c>
      <c r="BG72" s="77" t="s">
        <v>177</v>
      </c>
      <c r="BH72" s="79"/>
      <c r="BI72" s="72" t="s">
        <v>189</v>
      </c>
      <c r="BJ72" s="72" t="s">
        <v>188</v>
      </c>
      <c r="BK72" s="92" t="s">
        <v>302</v>
      </c>
      <c r="BL72" s="92" t="s">
        <v>303</v>
      </c>
      <c r="BM72" s="78" t="s">
        <v>211</v>
      </c>
      <c r="BN72" s="92" t="s">
        <v>317</v>
      </c>
      <c r="BO72" s="77" t="s">
        <v>317</v>
      </c>
      <c r="BP72" s="79"/>
      <c r="BQ72" s="72" t="s">
        <v>303</v>
      </c>
      <c r="BR72" s="92" t="s">
        <v>303</v>
      </c>
      <c r="BS72" s="78" t="s">
        <v>175</v>
      </c>
      <c r="BT72" s="92" t="s">
        <v>192</v>
      </c>
      <c r="BU72" s="72" t="s">
        <v>325</v>
      </c>
      <c r="BV72" s="92"/>
      <c r="BW72" s="77"/>
      <c r="BX72" s="79"/>
      <c r="BY72" s="78" t="s">
        <v>192</v>
      </c>
      <c r="BZ72" s="72" t="s">
        <v>192</v>
      </c>
      <c r="CA72" s="92" t="s">
        <v>189</v>
      </c>
      <c r="CB72" s="92"/>
      <c r="CC72" s="72" t="s">
        <v>317</v>
      </c>
      <c r="CD72" s="92" t="s">
        <v>302</v>
      </c>
      <c r="CE72" s="77" t="s">
        <v>217</v>
      </c>
      <c r="CF72" s="79"/>
      <c r="CG72" s="78" t="s">
        <v>211</v>
      </c>
      <c r="CH72" s="92" t="s">
        <v>192</v>
      </c>
      <c r="CI72" s="72" t="s">
        <v>188</v>
      </c>
      <c r="CJ72" s="92" t="s">
        <v>326</v>
      </c>
      <c r="CK72" s="72" t="s">
        <v>303</v>
      </c>
      <c r="CL72" s="92" t="s">
        <v>302</v>
      </c>
      <c r="CM72" s="77" t="s">
        <v>326</v>
      </c>
      <c r="CN72" s="79"/>
      <c r="CP72" s="111">
        <f t="shared" si="9"/>
        <v>2</v>
      </c>
    </row>
    <row r="73" spans="1:94" ht="15" customHeight="1">
      <c r="A73" s="18" t="s">
        <v>41</v>
      </c>
      <c r="B73" s="28">
        <v>14</v>
      </c>
      <c r="C73" s="114" t="s">
        <v>60</v>
      </c>
      <c r="D73" s="115"/>
      <c r="E73" s="39">
        <v>1</v>
      </c>
      <c r="F73" s="81"/>
      <c r="G73" s="81">
        <v>5</v>
      </c>
      <c r="H73" s="81"/>
      <c r="I73" s="39">
        <v>4</v>
      </c>
      <c r="J73" s="81"/>
      <c r="K73" s="81"/>
      <c r="L73" s="81"/>
      <c r="M73" s="73">
        <v>3</v>
      </c>
      <c r="N73" s="81"/>
      <c r="O73" s="81"/>
      <c r="P73" s="81"/>
      <c r="Q73" s="81"/>
      <c r="R73" s="81">
        <v>5</v>
      </c>
      <c r="S73" s="81"/>
      <c r="T73" s="81"/>
      <c r="U73" s="81"/>
      <c r="V73" s="81"/>
      <c r="W73" s="81"/>
      <c r="X73" s="81"/>
      <c r="Y73" s="81">
        <v>3</v>
      </c>
      <c r="Z73" s="81"/>
      <c r="AA73" s="81">
        <v>3</v>
      </c>
      <c r="AB73" s="81"/>
      <c r="AC73" s="81"/>
      <c r="AD73" s="81"/>
      <c r="AE73" s="81"/>
      <c r="AF73" s="81"/>
      <c r="AG73" s="81"/>
      <c r="AH73" s="39" t="str">
        <f t="shared" ref="AH73:AH79" si="17">IF(AND(COUNTIF(C73,"*ė")+COUNTIF(C73,"*a")&gt;=1,AG73&gt;0),"m"," ")</f>
        <v xml:space="preserve"> </v>
      </c>
      <c r="AI73" s="39" t="str">
        <f t="shared" si="15"/>
        <v xml:space="preserve"> </v>
      </c>
      <c r="AJ73" s="39">
        <v>2</v>
      </c>
      <c r="AK73" s="39" t="str">
        <f t="shared" si="12"/>
        <v xml:space="preserve"> </v>
      </c>
      <c r="AL73" s="39" t="str">
        <f t="shared" si="14"/>
        <v>b</v>
      </c>
      <c r="AM73" s="81"/>
      <c r="AN73" s="81"/>
      <c r="AO73" s="81"/>
      <c r="AP73" s="133"/>
      <c r="AQ73" s="81">
        <v>2</v>
      </c>
      <c r="AR73" s="82"/>
      <c r="AS73" s="82"/>
      <c r="AT73" s="72"/>
      <c r="AU73" s="72"/>
      <c r="AV73" s="72"/>
      <c r="AW73" s="72"/>
      <c r="AX73" s="72"/>
      <c r="AY73" s="72"/>
      <c r="AZ73" s="69">
        <f t="shared" si="16"/>
        <v>28</v>
      </c>
      <c r="BA73" s="78" t="s">
        <v>302</v>
      </c>
      <c r="BB73" s="72" t="s">
        <v>192</v>
      </c>
      <c r="BC73" s="72" t="s">
        <v>230</v>
      </c>
      <c r="BD73" s="92" t="s">
        <v>313</v>
      </c>
      <c r="BE73" s="72" t="s">
        <v>303</v>
      </c>
      <c r="BF73" s="92" t="s">
        <v>175</v>
      </c>
      <c r="BG73" s="77" t="s">
        <v>177</v>
      </c>
      <c r="BH73" s="79"/>
      <c r="BI73" s="72" t="s">
        <v>211</v>
      </c>
      <c r="BJ73" s="72" t="s">
        <v>230</v>
      </c>
      <c r="BK73" s="72" t="s">
        <v>302</v>
      </c>
      <c r="BL73" s="92" t="s">
        <v>303</v>
      </c>
      <c r="BM73" s="78"/>
      <c r="BN73" s="92" t="s">
        <v>317</v>
      </c>
      <c r="BO73" s="77" t="s">
        <v>317</v>
      </c>
      <c r="BP73" s="79"/>
      <c r="BQ73" s="72" t="s">
        <v>303</v>
      </c>
      <c r="BR73" s="72" t="s">
        <v>303</v>
      </c>
      <c r="BS73" s="78" t="s">
        <v>175</v>
      </c>
      <c r="BT73" s="92" t="s">
        <v>192</v>
      </c>
      <c r="BU73" s="72" t="s">
        <v>327</v>
      </c>
      <c r="BV73" s="92"/>
      <c r="BW73" s="77"/>
      <c r="BX73" s="79"/>
      <c r="BY73" s="78" t="s">
        <v>192</v>
      </c>
      <c r="BZ73" s="72" t="s">
        <v>192</v>
      </c>
      <c r="CA73" s="72" t="s">
        <v>211</v>
      </c>
      <c r="CB73" s="92" t="s">
        <v>313</v>
      </c>
      <c r="CC73" s="72" t="s">
        <v>317</v>
      </c>
      <c r="CD73" s="92" t="s">
        <v>302</v>
      </c>
      <c r="CE73" s="77"/>
      <c r="CF73" s="79"/>
      <c r="CG73" s="78"/>
      <c r="CH73" s="72" t="s">
        <v>192</v>
      </c>
      <c r="CI73" s="72" t="s">
        <v>230</v>
      </c>
      <c r="CJ73" s="92"/>
      <c r="CK73" s="72" t="s">
        <v>303</v>
      </c>
      <c r="CL73" s="92" t="s">
        <v>302</v>
      </c>
      <c r="CM73" s="77"/>
      <c r="CN73" s="79"/>
      <c r="CP73" s="111">
        <f t="shared" si="9"/>
        <v>0</v>
      </c>
    </row>
    <row r="74" spans="1:94" ht="15" customHeight="1">
      <c r="A74" s="18" t="s">
        <v>41</v>
      </c>
      <c r="B74" s="28">
        <v>11</v>
      </c>
      <c r="C74" s="76" t="s">
        <v>94</v>
      </c>
      <c r="D74" s="76"/>
      <c r="E74" s="39">
        <v>1</v>
      </c>
      <c r="F74" s="72"/>
      <c r="G74" s="72">
        <v>5</v>
      </c>
      <c r="H74" s="72"/>
      <c r="I74" s="39">
        <v>4</v>
      </c>
      <c r="J74" s="72"/>
      <c r="K74" s="39">
        <v>3</v>
      </c>
      <c r="L74" s="72"/>
      <c r="M74" s="72"/>
      <c r="N74" s="72"/>
      <c r="O74" s="72">
        <v>3</v>
      </c>
      <c r="P74" s="72"/>
      <c r="Q74" s="72"/>
      <c r="R74" s="72">
        <v>5</v>
      </c>
      <c r="S74" s="72"/>
      <c r="T74" s="72"/>
      <c r="U74" s="72"/>
      <c r="V74" s="72"/>
      <c r="W74" s="72"/>
      <c r="X74" s="72"/>
      <c r="Y74" s="72"/>
      <c r="Z74" s="72"/>
      <c r="AA74" s="72">
        <v>3</v>
      </c>
      <c r="AB74" s="72">
        <v>2</v>
      </c>
      <c r="AC74" s="72"/>
      <c r="AD74" s="72"/>
      <c r="AE74" s="72"/>
      <c r="AF74" s="72"/>
      <c r="AG74" s="72">
        <v>2</v>
      </c>
      <c r="AH74" s="31" t="str">
        <f t="shared" si="17"/>
        <v>m</v>
      </c>
      <c r="AI74" s="31" t="str">
        <f t="shared" si="15"/>
        <v xml:space="preserve"> </v>
      </c>
      <c r="AJ74" s="72"/>
      <c r="AK74" s="31" t="str">
        <f t="shared" si="12"/>
        <v xml:space="preserve"> </v>
      </c>
      <c r="AL74" s="31" t="str">
        <f t="shared" si="14"/>
        <v xml:space="preserve"> </v>
      </c>
      <c r="AM74" s="72"/>
      <c r="AN74" s="72"/>
      <c r="AO74" s="80">
        <v>2</v>
      </c>
      <c r="AP74" s="92"/>
      <c r="AQ74" s="72"/>
      <c r="AR74" s="72"/>
      <c r="AS74" s="72"/>
      <c r="AT74" s="72"/>
      <c r="AU74" s="72"/>
      <c r="AV74" s="72"/>
      <c r="AW74" s="72"/>
      <c r="AX74" s="72"/>
      <c r="AY74" s="72"/>
      <c r="AZ74" s="69">
        <f t="shared" si="16"/>
        <v>30</v>
      </c>
      <c r="BA74" s="78" t="s">
        <v>302</v>
      </c>
      <c r="BB74" s="72" t="s">
        <v>192</v>
      </c>
      <c r="BC74" s="72" t="s">
        <v>188</v>
      </c>
      <c r="BD74" s="92"/>
      <c r="BE74" s="72" t="s">
        <v>303</v>
      </c>
      <c r="BF74" s="72" t="s">
        <v>153</v>
      </c>
      <c r="BG74" s="77" t="s">
        <v>186</v>
      </c>
      <c r="BH74" s="79"/>
      <c r="BI74" s="72"/>
      <c r="BJ74" s="72" t="s">
        <v>188</v>
      </c>
      <c r="BK74" s="72" t="s">
        <v>302</v>
      </c>
      <c r="BL74" s="92" t="s">
        <v>303</v>
      </c>
      <c r="BM74" s="78" t="s">
        <v>310</v>
      </c>
      <c r="BN74" s="72" t="s">
        <v>177</v>
      </c>
      <c r="BO74" s="77" t="s">
        <v>177</v>
      </c>
      <c r="BP74" s="79"/>
      <c r="BQ74" s="72" t="s">
        <v>303</v>
      </c>
      <c r="BR74" s="72" t="s">
        <v>303</v>
      </c>
      <c r="BS74" s="78" t="s">
        <v>186</v>
      </c>
      <c r="BT74" s="92" t="s">
        <v>192</v>
      </c>
      <c r="BU74" s="72" t="s">
        <v>327</v>
      </c>
      <c r="BV74" s="72" t="s">
        <v>153</v>
      </c>
      <c r="BW74" s="77" t="s">
        <v>153</v>
      </c>
      <c r="BX74" s="79"/>
      <c r="BY74" s="78" t="s">
        <v>192</v>
      </c>
      <c r="BZ74" s="72" t="s">
        <v>192</v>
      </c>
      <c r="CA74" s="72"/>
      <c r="CB74" s="92"/>
      <c r="CC74" s="72" t="s">
        <v>177</v>
      </c>
      <c r="CD74" s="72" t="s">
        <v>302</v>
      </c>
      <c r="CE74" s="77"/>
      <c r="CF74" s="79"/>
      <c r="CG74" s="78" t="s">
        <v>326</v>
      </c>
      <c r="CH74" s="72" t="s">
        <v>192</v>
      </c>
      <c r="CI74" s="72" t="s">
        <v>188</v>
      </c>
      <c r="CJ74" s="92" t="s">
        <v>326</v>
      </c>
      <c r="CK74" s="72" t="s">
        <v>303</v>
      </c>
      <c r="CL74" s="72" t="s">
        <v>302</v>
      </c>
      <c r="CM74" s="77" t="s">
        <v>310</v>
      </c>
      <c r="CN74" s="79"/>
      <c r="CP74" s="111">
        <f t="shared" si="9"/>
        <v>2</v>
      </c>
    </row>
    <row r="75" spans="1:94">
      <c r="A75" s="18" t="s">
        <v>41</v>
      </c>
      <c r="B75" s="28">
        <v>12</v>
      </c>
      <c r="C75" s="76" t="s">
        <v>95</v>
      </c>
      <c r="D75" s="76">
        <v>1</v>
      </c>
      <c r="E75" s="72"/>
      <c r="F75" s="72">
        <v>5</v>
      </c>
      <c r="G75" s="72"/>
      <c r="H75" s="39">
        <v>3</v>
      </c>
      <c r="I75" s="72"/>
      <c r="J75" s="92"/>
      <c r="K75" s="39">
        <v>3</v>
      </c>
      <c r="L75" s="72">
        <v>2</v>
      </c>
      <c r="M75" s="72"/>
      <c r="N75" s="72"/>
      <c r="O75" s="72">
        <v>3</v>
      </c>
      <c r="P75" s="72"/>
      <c r="Q75" s="72">
        <v>4</v>
      </c>
      <c r="R75" s="72"/>
      <c r="S75" s="72">
        <v>1</v>
      </c>
      <c r="T75" s="72"/>
      <c r="U75" s="72"/>
      <c r="V75" s="72"/>
      <c r="W75" s="72"/>
      <c r="X75" s="72"/>
      <c r="Y75" s="72"/>
      <c r="Z75" s="72">
        <v>2</v>
      </c>
      <c r="AA75" s="72"/>
      <c r="AB75" s="72"/>
      <c r="AC75" s="72"/>
      <c r="AD75" s="72"/>
      <c r="AE75" s="72"/>
      <c r="AF75" s="72"/>
      <c r="AG75" s="72">
        <v>2</v>
      </c>
      <c r="AH75" s="31" t="str">
        <f t="shared" si="17"/>
        <v>m</v>
      </c>
      <c r="AI75" s="31" t="str">
        <f t="shared" si="15"/>
        <v xml:space="preserve"> </v>
      </c>
      <c r="AJ75" s="72"/>
      <c r="AK75" s="31" t="str">
        <f t="shared" si="12"/>
        <v xml:space="preserve"> </v>
      </c>
      <c r="AL75" s="31" t="str">
        <f t="shared" si="14"/>
        <v xml:space="preserve"> </v>
      </c>
      <c r="AM75" s="72"/>
      <c r="AN75" s="72"/>
      <c r="AO75" s="80"/>
      <c r="AP75" s="39">
        <v>3</v>
      </c>
      <c r="AQ75" s="72"/>
      <c r="AR75" s="72"/>
      <c r="AS75" s="80">
        <v>1</v>
      </c>
      <c r="AT75" s="72"/>
      <c r="AU75" s="72"/>
      <c r="AV75" s="72"/>
      <c r="AW75" s="72"/>
      <c r="AX75" s="72"/>
      <c r="AY75" s="72"/>
      <c r="AZ75" s="69">
        <f t="shared" si="16"/>
        <v>30</v>
      </c>
      <c r="BA75" s="78" t="s">
        <v>302</v>
      </c>
      <c r="BB75" s="72" t="s">
        <v>152</v>
      </c>
      <c r="BC75" s="92" t="s">
        <v>188</v>
      </c>
      <c r="BD75" s="92" t="s">
        <v>308</v>
      </c>
      <c r="BE75" s="72" t="s">
        <v>165</v>
      </c>
      <c r="BF75" s="92"/>
      <c r="BG75" s="77" t="s">
        <v>186</v>
      </c>
      <c r="BH75" s="79"/>
      <c r="BI75" s="72" t="s">
        <v>189</v>
      </c>
      <c r="BJ75" s="72" t="s">
        <v>188</v>
      </c>
      <c r="BK75" s="92" t="s">
        <v>302</v>
      </c>
      <c r="BL75" s="92" t="s">
        <v>165</v>
      </c>
      <c r="BM75" s="78" t="s">
        <v>316</v>
      </c>
      <c r="BN75" s="92" t="s">
        <v>153</v>
      </c>
      <c r="BO75" s="77" t="s">
        <v>153</v>
      </c>
      <c r="BP75" s="79"/>
      <c r="BQ75" s="72" t="s">
        <v>165</v>
      </c>
      <c r="BR75" s="92" t="s">
        <v>165</v>
      </c>
      <c r="BS75" s="78" t="s">
        <v>186</v>
      </c>
      <c r="BT75" s="92" t="s">
        <v>152</v>
      </c>
      <c r="BU75" s="72" t="s">
        <v>325</v>
      </c>
      <c r="BV75" s="92"/>
      <c r="BW75" s="77"/>
      <c r="BX75" s="79"/>
      <c r="BY75" s="78" t="s">
        <v>318</v>
      </c>
      <c r="BZ75" s="72" t="s">
        <v>152</v>
      </c>
      <c r="CA75" s="92" t="s">
        <v>189</v>
      </c>
      <c r="CB75" s="92" t="s">
        <v>308</v>
      </c>
      <c r="CC75" s="72" t="s">
        <v>153</v>
      </c>
      <c r="CD75" s="92" t="s">
        <v>302</v>
      </c>
      <c r="CE75" s="77" t="s">
        <v>161</v>
      </c>
      <c r="CF75" s="79"/>
      <c r="CG75" s="78" t="s">
        <v>316</v>
      </c>
      <c r="CH75" s="92" t="s">
        <v>152</v>
      </c>
      <c r="CI75" s="72" t="s">
        <v>188</v>
      </c>
      <c r="CJ75" s="92" t="s">
        <v>316</v>
      </c>
      <c r="CK75" s="72" t="s">
        <v>165</v>
      </c>
      <c r="CL75" s="92"/>
      <c r="CM75" s="77"/>
      <c r="CN75" s="79"/>
      <c r="CP75" s="111">
        <f t="shared" si="9"/>
        <v>3</v>
      </c>
    </row>
    <row r="76" spans="1:94" ht="15" customHeight="1">
      <c r="A76" s="18" t="s">
        <v>41</v>
      </c>
      <c r="B76" s="28">
        <v>15</v>
      </c>
      <c r="C76" s="114" t="s">
        <v>61</v>
      </c>
      <c r="D76" s="116"/>
      <c r="E76" s="39">
        <v>1</v>
      </c>
      <c r="F76" s="81"/>
      <c r="G76" s="81">
        <v>5</v>
      </c>
      <c r="H76" s="81"/>
      <c r="I76" s="39">
        <v>4</v>
      </c>
      <c r="J76" s="81"/>
      <c r="K76" s="81"/>
      <c r="L76" s="81"/>
      <c r="M76" s="81"/>
      <c r="N76" s="81"/>
      <c r="O76" s="81">
        <v>3</v>
      </c>
      <c r="P76" s="81"/>
      <c r="Q76" s="81"/>
      <c r="R76" s="81">
        <v>5</v>
      </c>
      <c r="S76" s="81"/>
      <c r="T76" s="81">
        <v>2</v>
      </c>
      <c r="U76" s="81"/>
      <c r="V76" s="81"/>
      <c r="W76" s="81">
        <v>3</v>
      </c>
      <c r="X76" s="81"/>
      <c r="Y76" s="81"/>
      <c r="Z76" s="81"/>
      <c r="AA76" s="81"/>
      <c r="AB76" s="81">
        <v>2</v>
      </c>
      <c r="AC76" s="92"/>
      <c r="AD76" s="81"/>
      <c r="AE76" s="81"/>
      <c r="AF76" s="81"/>
      <c r="AG76" s="81">
        <v>2</v>
      </c>
      <c r="AH76" s="39" t="str">
        <f t="shared" si="17"/>
        <v xml:space="preserve"> </v>
      </c>
      <c r="AI76" s="39" t="str">
        <f t="shared" si="15"/>
        <v>b</v>
      </c>
      <c r="AJ76" s="39">
        <v>2</v>
      </c>
      <c r="AK76" s="39" t="str">
        <f t="shared" si="12"/>
        <v xml:space="preserve"> </v>
      </c>
      <c r="AL76" s="39" t="str">
        <f t="shared" si="14"/>
        <v>b</v>
      </c>
      <c r="AM76" s="82"/>
      <c r="AN76" s="82"/>
      <c r="AO76" s="82"/>
      <c r="AP76" s="82"/>
      <c r="AQ76" s="82">
        <v>2</v>
      </c>
      <c r="AR76" s="82"/>
      <c r="AS76" s="82"/>
      <c r="AT76" s="72"/>
      <c r="AU76" s="72"/>
      <c r="AV76" s="72"/>
      <c r="AW76" s="72"/>
      <c r="AX76" s="72"/>
      <c r="AY76" s="72"/>
      <c r="AZ76" s="69">
        <f t="shared" si="16"/>
        <v>31</v>
      </c>
      <c r="BA76" s="78" t="s">
        <v>302</v>
      </c>
      <c r="BB76" s="72" t="s">
        <v>192</v>
      </c>
      <c r="BC76" s="72" t="s">
        <v>188</v>
      </c>
      <c r="BD76" s="92" t="s">
        <v>321</v>
      </c>
      <c r="BE76" s="72" t="s">
        <v>303</v>
      </c>
      <c r="BF76" s="92" t="s">
        <v>198</v>
      </c>
      <c r="BG76" s="77" t="s">
        <v>186</v>
      </c>
      <c r="BH76" s="79"/>
      <c r="BI76" s="72" t="s">
        <v>211</v>
      </c>
      <c r="BJ76" s="72" t="s">
        <v>188</v>
      </c>
      <c r="BK76" s="72" t="s">
        <v>302</v>
      </c>
      <c r="BL76" s="92" t="s">
        <v>303</v>
      </c>
      <c r="BM76" s="78"/>
      <c r="BN76" s="92"/>
      <c r="BO76" s="77"/>
      <c r="BP76" s="79"/>
      <c r="BQ76" s="72" t="s">
        <v>303</v>
      </c>
      <c r="BR76" s="72" t="s">
        <v>303</v>
      </c>
      <c r="BS76" s="78" t="s">
        <v>186</v>
      </c>
      <c r="BT76" s="92" t="s">
        <v>192</v>
      </c>
      <c r="BU76" s="72" t="s">
        <v>327</v>
      </c>
      <c r="BV76" s="92" t="s">
        <v>319</v>
      </c>
      <c r="BW76" s="77" t="s">
        <v>319</v>
      </c>
      <c r="BX76" s="79"/>
      <c r="BY76" s="78" t="s">
        <v>192</v>
      </c>
      <c r="BZ76" s="72" t="s">
        <v>192</v>
      </c>
      <c r="CA76" s="72" t="s">
        <v>211</v>
      </c>
      <c r="CB76" s="92" t="s">
        <v>417</v>
      </c>
      <c r="CC76" s="72"/>
      <c r="CD76" s="92" t="s">
        <v>302</v>
      </c>
      <c r="CE76" s="77" t="s">
        <v>418</v>
      </c>
      <c r="CF76" s="79"/>
      <c r="CG76" s="78"/>
      <c r="CH76" s="72" t="s">
        <v>192</v>
      </c>
      <c r="CI76" s="72" t="s">
        <v>188</v>
      </c>
      <c r="CJ76" s="92" t="s">
        <v>319</v>
      </c>
      <c r="CK76" s="72" t="s">
        <v>303</v>
      </c>
      <c r="CL76" s="92" t="s">
        <v>302</v>
      </c>
      <c r="CM76" s="77"/>
      <c r="CN76" s="79"/>
      <c r="CP76" s="111">
        <f t="shared" si="9"/>
        <v>0</v>
      </c>
    </row>
    <row r="77" spans="1:94" ht="15" customHeight="1">
      <c r="A77" s="18" t="s">
        <v>41</v>
      </c>
      <c r="B77" s="28">
        <v>13</v>
      </c>
      <c r="C77" s="76" t="s">
        <v>96</v>
      </c>
      <c r="D77" s="76"/>
      <c r="E77" s="39">
        <v>1</v>
      </c>
      <c r="F77" s="72">
        <v>5</v>
      </c>
      <c r="G77" s="72"/>
      <c r="H77" s="39">
        <v>3</v>
      </c>
      <c r="I77" s="72"/>
      <c r="J77" s="72"/>
      <c r="K77" s="72"/>
      <c r="L77" s="72"/>
      <c r="M77" s="72"/>
      <c r="N77" s="72"/>
      <c r="O77" s="72">
        <v>3</v>
      </c>
      <c r="P77" s="72"/>
      <c r="Q77" s="72">
        <v>4</v>
      </c>
      <c r="R77" s="72"/>
      <c r="S77" s="72">
        <v>1</v>
      </c>
      <c r="T77" s="72"/>
      <c r="U77" s="72"/>
      <c r="V77" s="72"/>
      <c r="W77" s="72"/>
      <c r="X77" s="72"/>
      <c r="Y77" s="72"/>
      <c r="Z77" s="72">
        <v>2</v>
      </c>
      <c r="AA77" s="72"/>
      <c r="AB77" s="72"/>
      <c r="AC77" s="72"/>
      <c r="AD77" s="72">
        <v>2</v>
      </c>
      <c r="AE77" s="72"/>
      <c r="AF77" s="72"/>
      <c r="AG77" s="72">
        <v>2</v>
      </c>
      <c r="AH77" s="31" t="str">
        <f t="shared" si="17"/>
        <v xml:space="preserve"> </v>
      </c>
      <c r="AI77" s="31" t="str">
        <f t="shared" si="15"/>
        <v>b</v>
      </c>
      <c r="AJ77" s="39">
        <v>2</v>
      </c>
      <c r="AK77" s="31" t="str">
        <f t="shared" si="12"/>
        <v xml:space="preserve"> </v>
      </c>
      <c r="AL77" s="31" t="str">
        <f t="shared" si="14"/>
        <v>b</v>
      </c>
      <c r="AM77" s="72"/>
      <c r="AN77" s="72"/>
      <c r="AO77" s="72"/>
      <c r="AP77" s="72"/>
      <c r="AQ77" s="72"/>
      <c r="AR77" s="72">
        <v>3</v>
      </c>
      <c r="AS77" s="72">
        <v>1</v>
      </c>
      <c r="AT77" s="72"/>
      <c r="AU77" s="72"/>
      <c r="AV77" s="72"/>
      <c r="AW77" s="72"/>
      <c r="AX77" s="72"/>
      <c r="AY77" s="72"/>
      <c r="AZ77" s="69">
        <f t="shared" si="16"/>
        <v>29</v>
      </c>
      <c r="BA77" s="78" t="s">
        <v>302</v>
      </c>
      <c r="BB77" s="72" t="s">
        <v>152</v>
      </c>
      <c r="BC77" s="92" t="s">
        <v>188</v>
      </c>
      <c r="BD77" s="92" t="s">
        <v>312</v>
      </c>
      <c r="BE77" s="72" t="s">
        <v>165</v>
      </c>
      <c r="BF77" s="92" t="s">
        <v>311</v>
      </c>
      <c r="BG77" s="77" t="s">
        <v>186</v>
      </c>
      <c r="BH77" s="79"/>
      <c r="BI77" s="72" t="s">
        <v>211</v>
      </c>
      <c r="BJ77" s="72" t="s">
        <v>188</v>
      </c>
      <c r="BK77" s="92" t="s">
        <v>302</v>
      </c>
      <c r="BL77" s="92" t="s">
        <v>165</v>
      </c>
      <c r="BM77" s="78"/>
      <c r="BN77" s="92" t="s">
        <v>308</v>
      </c>
      <c r="BO77" s="77" t="s">
        <v>322</v>
      </c>
      <c r="BP77" s="79"/>
      <c r="BQ77" s="72" t="s">
        <v>165</v>
      </c>
      <c r="BR77" s="92" t="s">
        <v>165</v>
      </c>
      <c r="BS77" s="78" t="s">
        <v>217</v>
      </c>
      <c r="BT77" s="92" t="s">
        <v>152</v>
      </c>
      <c r="BU77" s="72" t="s">
        <v>327</v>
      </c>
      <c r="BV77" s="92"/>
      <c r="BW77" s="77"/>
      <c r="BX77" s="79"/>
      <c r="BY77" s="78" t="s">
        <v>318</v>
      </c>
      <c r="BZ77" s="72" t="s">
        <v>152</v>
      </c>
      <c r="CA77" s="92" t="s">
        <v>211</v>
      </c>
      <c r="CB77" s="92" t="s">
        <v>305</v>
      </c>
      <c r="CC77" s="72"/>
      <c r="CD77" s="92" t="s">
        <v>302</v>
      </c>
      <c r="CE77" s="77"/>
      <c r="CF77" s="79"/>
      <c r="CG77" s="78"/>
      <c r="CH77" s="92" t="s">
        <v>152</v>
      </c>
      <c r="CI77" s="72" t="s">
        <v>188</v>
      </c>
      <c r="CJ77" s="92" t="s">
        <v>315</v>
      </c>
      <c r="CK77" s="72" t="s">
        <v>165</v>
      </c>
      <c r="CL77" s="92"/>
      <c r="CM77" s="77"/>
      <c r="CN77" s="79"/>
      <c r="CP77" s="111">
        <f t="shared" si="9"/>
        <v>0</v>
      </c>
    </row>
    <row r="78" spans="1:94" ht="15" customHeight="1">
      <c r="A78" s="18" t="s">
        <v>41</v>
      </c>
      <c r="B78" s="28">
        <v>16</v>
      </c>
      <c r="C78" s="114" t="s">
        <v>62</v>
      </c>
      <c r="D78" s="115">
        <v>1</v>
      </c>
      <c r="E78" s="81"/>
      <c r="F78" s="81">
        <v>5</v>
      </c>
      <c r="G78" s="81"/>
      <c r="H78" s="81"/>
      <c r="I78" s="39">
        <v>4</v>
      </c>
      <c r="J78" s="81"/>
      <c r="K78" s="39">
        <v>3</v>
      </c>
      <c r="L78" s="81">
        <v>2</v>
      </c>
      <c r="M78" s="81"/>
      <c r="N78" s="81"/>
      <c r="O78" s="81">
        <v>3</v>
      </c>
      <c r="P78" s="81"/>
      <c r="Q78" s="81"/>
      <c r="R78" s="81">
        <v>5</v>
      </c>
      <c r="S78" s="81"/>
      <c r="T78" s="81"/>
      <c r="U78" s="81"/>
      <c r="V78" s="81"/>
      <c r="W78" s="81">
        <v>3</v>
      </c>
      <c r="X78" s="81"/>
      <c r="Y78" s="81"/>
      <c r="Z78" s="81"/>
      <c r="AA78" s="81">
        <v>3</v>
      </c>
      <c r="AB78" s="81"/>
      <c r="AC78" s="81"/>
      <c r="AD78" s="81">
        <v>2</v>
      </c>
      <c r="AE78" s="81"/>
      <c r="AF78" s="81"/>
      <c r="AG78" s="81"/>
      <c r="AH78" s="39" t="str">
        <f t="shared" si="17"/>
        <v xml:space="preserve"> </v>
      </c>
      <c r="AI78" s="39" t="str">
        <f t="shared" si="15"/>
        <v xml:space="preserve"> </v>
      </c>
      <c r="AJ78" s="39">
        <v>2</v>
      </c>
      <c r="AK78" s="39" t="str">
        <f t="shared" si="12"/>
        <v>m</v>
      </c>
      <c r="AL78" s="39" t="str">
        <f t="shared" si="14"/>
        <v xml:space="preserve"> </v>
      </c>
      <c r="AM78" s="81"/>
      <c r="AN78" s="82"/>
      <c r="AO78" s="82"/>
      <c r="AP78" s="82"/>
      <c r="AQ78" s="82"/>
      <c r="AR78" s="82"/>
      <c r="AS78" s="82"/>
      <c r="AT78" s="72"/>
      <c r="AU78" s="72"/>
      <c r="AV78" s="72"/>
      <c r="AW78" s="72"/>
      <c r="AX78" s="72"/>
      <c r="AY78" s="72"/>
      <c r="AZ78" s="69">
        <f t="shared" si="16"/>
        <v>33</v>
      </c>
      <c r="BA78" s="78" t="s">
        <v>302</v>
      </c>
      <c r="BB78" s="72" t="s">
        <v>192</v>
      </c>
      <c r="BC78" s="72" t="s">
        <v>188</v>
      </c>
      <c r="BD78" s="92" t="s">
        <v>312</v>
      </c>
      <c r="BE78" s="72" t="s">
        <v>165</v>
      </c>
      <c r="BF78" s="92" t="s">
        <v>177</v>
      </c>
      <c r="BG78" s="77" t="s">
        <v>177</v>
      </c>
      <c r="BH78" s="79"/>
      <c r="BI78" s="72" t="s">
        <v>189</v>
      </c>
      <c r="BJ78" s="72" t="s">
        <v>188</v>
      </c>
      <c r="BK78" s="72" t="s">
        <v>302</v>
      </c>
      <c r="BL78" s="92" t="s">
        <v>165</v>
      </c>
      <c r="BM78" s="78" t="s">
        <v>211</v>
      </c>
      <c r="BN78" s="92" t="s">
        <v>153</v>
      </c>
      <c r="BO78" s="77" t="s">
        <v>153</v>
      </c>
      <c r="BP78" s="79"/>
      <c r="BQ78" s="72" t="s">
        <v>165</v>
      </c>
      <c r="BR78" s="72" t="s">
        <v>165</v>
      </c>
      <c r="BS78" s="78" t="s">
        <v>177</v>
      </c>
      <c r="BT78" s="92" t="s">
        <v>192</v>
      </c>
      <c r="BU78" s="72" t="s">
        <v>325</v>
      </c>
      <c r="BV78" s="92" t="s">
        <v>319</v>
      </c>
      <c r="BW78" s="77" t="s">
        <v>319</v>
      </c>
      <c r="BX78" s="79"/>
      <c r="BY78" s="78" t="s">
        <v>192</v>
      </c>
      <c r="BZ78" s="72" t="s">
        <v>192</v>
      </c>
      <c r="CA78" s="72" t="s">
        <v>189</v>
      </c>
      <c r="CB78" s="92" t="s">
        <v>305</v>
      </c>
      <c r="CC78" s="72" t="s">
        <v>153</v>
      </c>
      <c r="CD78" s="92" t="s">
        <v>302</v>
      </c>
      <c r="CE78" s="77"/>
      <c r="CF78" s="79"/>
      <c r="CG78" s="78" t="s">
        <v>211</v>
      </c>
      <c r="CH78" s="72" t="s">
        <v>192</v>
      </c>
      <c r="CI78" s="72" t="s">
        <v>188</v>
      </c>
      <c r="CJ78" s="92" t="s">
        <v>319</v>
      </c>
      <c r="CK78" s="72" t="s">
        <v>165</v>
      </c>
      <c r="CL78" s="92" t="s">
        <v>302</v>
      </c>
      <c r="CM78" s="77"/>
      <c r="CN78" s="79"/>
      <c r="CP78" s="111">
        <f t="shared" si="9"/>
        <v>0</v>
      </c>
    </row>
    <row r="79" spans="1:94">
      <c r="A79" s="18" t="s">
        <v>41</v>
      </c>
      <c r="B79" s="28">
        <v>17</v>
      </c>
      <c r="C79" s="114" t="s">
        <v>63</v>
      </c>
      <c r="D79" s="115"/>
      <c r="E79" s="39">
        <v>1</v>
      </c>
      <c r="F79" s="81"/>
      <c r="G79" s="81">
        <v>5</v>
      </c>
      <c r="H79" s="81"/>
      <c r="I79" s="39">
        <v>4</v>
      </c>
      <c r="J79" s="81"/>
      <c r="K79" s="39">
        <v>3</v>
      </c>
      <c r="L79" s="81"/>
      <c r="M79" s="73">
        <v>3</v>
      </c>
      <c r="N79" s="81"/>
      <c r="O79" s="81"/>
      <c r="P79" s="81">
        <v>2</v>
      </c>
      <c r="Q79" s="81"/>
      <c r="R79" s="81">
        <v>5</v>
      </c>
      <c r="S79" s="81"/>
      <c r="T79" s="81"/>
      <c r="U79" s="81"/>
      <c r="V79" s="81"/>
      <c r="W79" s="81"/>
      <c r="X79" s="81"/>
      <c r="Y79" s="81"/>
      <c r="Z79" s="81">
        <v>2</v>
      </c>
      <c r="AA79" s="81"/>
      <c r="AB79" s="81"/>
      <c r="AC79" s="133"/>
      <c r="AD79" s="81"/>
      <c r="AE79" s="81"/>
      <c r="AF79" s="81"/>
      <c r="AG79" s="81">
        <v>2</v>
      </c>
      <c r="AH79" s="39" t="str">
        <f t="shared" si="17"/>
        <v xml:space="preserve"> </v>
      </c>
      <c r="AI79" s="39" t="str">
        <f t="shared" si="15"/>
        <v>b</v>
      </c>
      <c r="AJ79" s="82"/>
      <c r="AK79" s="39" t="str">
        <f t="shared" si="12"/>
        <v xml:space="preserve"> </v>
      </c>
      <c r="AL79" s="39" t="str">
        <f t="shared" si="14"/>
        <v xml:space="preserve"> </v>
      </c>
      <c r="AM79" s="82"/>
      <c r="AN79" s="82"/>
      <c r="AO79" s="82"/>
      <c r="AP79" s="82"/>
      <c r="AQ79" s="81">
        <v>2</v>
      </c>
      <c r="AR79" s="82"/>
      <c r="AS79" s="82"/>
      <c r="AT79" s="72"/>
      <c r="AU79" s="72"/>
      <c r="AV79" s="72"/>
      <c r="AW79" s="72"/>
      <c r="AX79" s="72"/>
      <c r="AY79" s="72"/>
      <c r="AZ79" s="69">
        <f t="shared" si="16"/>
        <v>29</v>
      </c>
      <c r="BA79" s="78" t="s">
        <v>302</v>
      </c>
      <c r="BB79" s="72" t="s">
        <v>192</v>
      </c>
      <c r="BC79" s="72" t="s">
        <v>230</v>
      </c>
      <c r="BD79" s="92" t="s">
        <v>308</v>
      </c>
      <c r="BE79" s="72" t="s">
        <v>303</v>
      </c>
      <c r="BF79" s="92" t="s">
        <v>321</v>
      </c>
      <c r="BG79" s="77" t="s">
        <v>186</v>
      </c>
      <c r="BH79" s="79"/>
      <c r="BI79" s="72"/>
      <c r="BJ79" s="72" t="s">
        <v>230</v>
      </c>
      <c r="BK79" s="72" t="s">
        <v>302</v>
      </c>
      <c r="BL79" s="92" t="s">
        <v>303</v>
      </c>
      <c r="BM79" s="78"/>
      <c r="BN79" s="92" t="s">
        <v>153</v>
      </c>
      <c r="BO79" s="77" t="s">
        <v>153</v>
      </c>
      <c r="BP79" s="79"/>
      <c r="BQ79" s="72" t="s">
        <v>303</v>
      </c>
      <c r="BR79" s="72" t="s">
        <v>303</v>
      </c>
      <c r="BS79" s="78" t="s">
        <v>186</v>
      </c>
      <c r="BT79" s="92" t="s">
        <v>192</v>
      </c>
      <c r="BU79" s="72" t="s">
        <v>327</v>
      </c>
      <c r="BV79" s="92" t="s">
        <v>183</v>
      </c>
      <c r="BW79" s="77" t="s">
        <v>183</v>
      </c>
      <c r="BX79" s="79"/>
      <c r="BY79" s="78" t="s">
        <v>192</v>
      </c>
      <c r="BZ79" s="72" t="s">
        <v>192</v>
      </c>
      <c r="CA79" s="72"/>
      <c r="CB79" s="92" t="s">
        <v>308</v>
      </c>
      <c r="CC79" s="72" t="s">
        <v>153</v>
      </c>
      <c r="CD79" s="92" t="s">
        <v>302</v>
      </c>
      <c r="CE79" s="77"/>
      <c r="CF79" s="79"/>
      <c r="CG79" s="78" t="s">
        <v>321</v>
      </c>
      <c r="CH79" s="72" t="s">
        <v>192</v>
      </c>
      <c r="CI79" s="72" t="s">
        <v>230</v>
      </c>
      <c r="CJ79" s="92"/>
      <c r="CK79" s="72" t="s">
        <v>303</v>
      </c>
      <c r="CL79" s="92" t="s">
        <v>302</v>
      </c>
      <c r="CM79" s="77"/>
      <c r="CN79" s="79"/>
      <c r="CP79" s="111">
        <f t="shared" si="9"/>
        <v>0</v>
      </c>
    </row>
    <row r="80" spans="1:94">
      <c r="A80" s="18" t="s">
        <v>41</v>
      </c>
      <c r="B80" s="28">
        <v>18</v>
      </c>
      <c r="C80" s="114" t="s">
        <v>64</v>
      </c>
      <c r="D80" s="115">
        <v>1</v>
      </c>
      <c r="E80" s="81"/>
      <c r="F80" s="81"/>
      <c r="G80" s="81">
        <v>5</v>
      </c>
      <c r="H80" s="81"/>
      <c r="I80" s="39">
        <v>4</v>
      </c>
      <c r="J80" s="81"/>
      <c r="K80" s="81"/>
      <c r="L80" s="81">
        <v>2</v>
      </c>
      <c r="M80" s="81"/>
      <c r="N80" s="81"/>
      <c r="O80" s="81">
        <v>3</v>
      </c>
      <c r="P80" s="81"/>
      <c r="Q80" s="81">
        <v>4</v>
      </c>
      <c r="R80" s="81"/>
      <c r="S80" s="81"/>
      <c r="T80" s="81"/>
      <c r="U80" s="81"/>
      <c r="V80" s="81"/>
      <c r="W80" s="81"/>
      <c r="X80" s="81"/>
      <c r="Y80" s="81">
        <v>3</v>
      </c>
      <c r="Z80" s="81"/>
      <c r="AA80" s="81">
        <v>3</v>
      </c>
      <c r="AB80" s="81"/>
      <c r="AC80" s="81"/>
      <c r="AD80" s="81">
        <v>2</v>
      </c>
      <c r="AE80" s="81"/>
      <c r="AF80" s="81"/>
      <c r="AG80" s="81"/>
      <c r="AH80" s="39"/>
      <c r="AI80" s="39" t="str">
        <f t="shared" si="15"/>
        <v xml:space="preserve"> </v>
      </c>
      <c r="AJ80" s="39">
        <v>2</v>
      </c>
      <c r="AK80" s="39" t="str">
        <f t="shared" si="12"/>
        <v>m</v>
      </c>
      <c r="AL80" s="39" t="str">
        <f t="shared" si="14"/>
        <v xml:space="preserve"> </v>
      </c>
      <c r="AM80" s="81"/>
      <c r="AN80" s="81"/>
      <c r="AO80" s="81"/>
      <c r="AP80" s="82"/>
      <c r="AQ80" s="82"/>
      <c r="AR80" s="82"/>
      <c r="AS80" s="82"/>
      <c r="AT80" s="72"/>
      <c r="AU80" s="72"/>
      <c r="AV80" s="72"/>
      <c r="AW80" s="72"/>
      <c r="AX80" s="72"/>
      <c r="AY80" s="72"/>
      <c r="AZ80" s="69">
        <f t="shared" si="16"/>
        <v>29</v>
      </c>
      <c r="BA80" s="78" t="s">
        <v>302</v>
      </c>
      <c r="BB80" s="72" t="s">
        <v>152</v>
      </c>
      <c r="BC80" s="92" t="s">
        <v>188</v>
      </c>
      <c r="BD80" s="92" t="s">
        <v>312</v>
      </c>
      <c r="BE80" s="72" t="s">
        <v>303</v>
      </c>
      <c r="BF80" s="92" t="s">
        <v>175</v>
      </c>
      <c r="BG80" s="77" t="s">
        <v>177</v>
      </c>
      <c r="BH80" s="79"/>
      <c r="BI80" s="72" t="s">
        <v>189</v>
      </c>
      <c r="BJ80" s="72" t="s">
        <v>188</v>
      </c>
      <c r="BK80" s="92" t="s">
        <v>302</v>
      </c>
      <c r="BL80" s="92" t="s">
        <v>303</v>
      </c>
      <c r="BM80" s="78" t="s">
        <v>211</v>
      </c>
      <c r="BN80" s="92" t="s">
        <v>317</v>
      </c>
      <c r="BO80" s="77" t="s">
        <v>317</v>
      </c>
      <c r="BP80" s="79"/>
      <c r="BQ80" s="72" t="s">
        <v>303</v>
      </c>
      <c r="BR80" s="92" t="s">
        <v>303</v>
      </c>
      <c r="BS80" s="78" t="s">
        <v>175</v>
      </c>
      <c r="BT80" s="92" t="s">
        <v>152</v>
      </c>
      <c r="BU80" s="72" t="s">
        <v>325</v>
      </c>
      <c r="BV80" s="92"/>
      <c r="BW80" s="77"/>
      <c r="BX80" s="79"/>
      <c r="BY80" s="78"/>
      <c r="BZ80" s="72" t="s">
        <v>152</v>
      </c>
      <c r="CA80" s="92" t="s">
        <v>189</v>
      </c>
      <c r="CB80" s="92" t="s">
        <v>305</v>
      </c>
      <c r="CC80" s="72" t="s">
        <v>317</v>
      </c>
      <c r="CD80" s="92" t="s">
        <v>302</v>
      </c>
      <c r="CE80" s="77"/>
      <c r="CF80" s="79"/>
      <c r="CG80" s="78" t="s">
        <v>211</v>
      </c>
      <c r="CH80" s="92" t="s">
        <v>152</v>
      </c>
      <c r="CI80" s="72" t="s">
        <v>188</v>
      </c>
      <c r="CJ80" s="92"/>
      <c r="CK80" s="72" t="s">
        <v>303</v>
      </c>
      <c r="CL80" s="92" t="s">
        <v>302</v>
      </c>
      <c r="CM80" s="77"/>
      <c r="CN80" s="79"/>
      <c r="CP80" s="111">
        <f t="shared" si="9"/>
        <v>0</v>
      </c>
    </row>
    <row r="81" spans="1:94" ht="15" customHeight="1">
      <c r="A81" s="18" t="s">
        <v>41</v>
      </c>
      <c r="B81" s="28">
        <v>19</v>
      </c>
      <c r="C81" s="114" t="s">
        <v>65</v>
      </c>
      <c r="D81" s="115">
        <v>1</v>
      </c>
      <c r="E81" s="82"/>
      <c r="F81" s="81"/>
      <c r="G81" s="81">
        <v>5</v>
      </c>
      <c r="H81" s="81"/>
      <c r="I81" s="39">
        <v>4</v>
      </c>
      <c r="J81" s="81"/>
      <c r="K81" s="81"/>
      <c r="L81" s="81"/>
      <c r="M81" s="81"/>
      <c r="N81" s="81"/>
      <c r="O81" s="81">
        <v>3</v>
      </c>
      <c r="P81" s="81"/>
      <c r="Q81" s="81"/>
      <c r="R81" s="81">
        <v>5</v>
      </c>
      <c r="S81" s="81"/>
      <c r="T81" s="81"/>
      <c r="U81" s="81">
        <v>2</v>
      </c>
      <c r="V81" s="81"/>
      <c r="W81" s="81">
        <v>3</v>
      </c>
      <c r="X81" s="81"/>
      <c r="Y81" s="81"/>
      <c r="Z81" s="81"/>
      <c r="AA81" s="81"/>
      <c r="AB81" s="81">
        <v>2</v>
      </c>
      <c r="AC81" s="81"/>
      <c r="AD81" s="81"/>
      <c r="AE81" s="81"/>
      <c r="AF81" s="81"/>
      <c r="AG81" s="81"/>
      <c r="AH81" s="39" t="str">
        <f>IF(AND(COUNTIF(C81,"*ė")+COUNTIF(C81,"*a")&gt;=1,AG81&gt;0),"m"," ")</f>
        <v xml:space="preserve"> </v>
      </c>
      <c r="AI81" s="39" t="str">
        <f t="shared" si="15"/>
        <v xml:space="preserve"> </v>
      </c>
      <c r="AJ81" s="39">
        <v>2</v>
      </c>
      <c r="AK81" s="39" t="str">
        <f t="shared" si="12"/>
        <v xml:space="preserve"> </v>
      </c>
      <c r="AL81" s="39" t="str">
        <f t="shared" si="14"/>
        <v>b</v>
      </c>
      <c r="AM81" s="81"/>
      <c r="AN81" s="81"/>
      <c r="AO81" s="81"/>
      <c r="AP81" s="81"/>
      <c r="AQ81" s="81"/>
      <c r="AR81" s="81"/>
      <c r="AS81" s="80">
        <v>1</v>
      </c>
      <c r="AT81" s="72"/>
      <c r="AU81" s="72"/>
      <c r="AV81" s="72"/>
      <c r="AW81" s="72"/>
      <c r="AX81" s="72"/>
      <c r="AY81" s="72"/>
      <c r="AZ81" s="69">
        <f t="shared" si="16"/>
        <v>28</v>
      </c>
      <c r="BA81" s="78" t="s">
        <v>302</v>
      </c>
      <c r="BB81" s="72" t="s">
        <v>192</v>
      </c>
      <c r="BC81" s="72" t="s">
        <v>188</v>
      </c>
      <c r="BD81" s="92"/>
      <c r="BE81" s="72" t="s">
        <v>303</v>
      </c>
      <c r="BF81" s="72" t="s">
        <v>198</v>
      </c>
      <c r="BG81" s="77"/>
      <c r="BH81" s="79"/>
      <c r="BI81" s="72" t="s">
        <v>211</v>
      </c>
      <c r="BJ81" s="72" t="s">
        <v>188</v>
      </c>
      <c r="BK81" s="72" t="s">
        <v>302</v>
      </c>
      <c r="BL81" s="92" t="s">
        <v>303</v>
      </c>
      <c r="BM81" s="78" t="s">
        <v>310</v>
      </c>
      <c r="BN81" s="72"/>
      <c r="BO81" s="77"/>
      <c r="BP81" s="79"/>
      <c r="BQ81" s="72" t="s">
        <v>303</v>
      </c>
      <c r="BR81" s="72" t="s">
        <v>303</v>
      </c>
      <c r="BS81" s="78" t="s">
        <v>198</v>
      </c>
      <c r="BT81" s="92" t="s">
        <v>192</v>
      </c>
      <c r="BU81" s="72" t="s">
        <v>325</v>
      </c>
      <c r="BV81" s="72" t="s">
        <v>319</v>
      </c>
      <c r="BW81" s="77" t="s">
        <v>319</v>
      </c>
      <c r="BX81" s="79"/>
      <c r="BY81" s="78" t="s">
        <v>192</v>
      </c>
      <c r="BZ81" s="72" t="s">
        <v>192</v>
      </c>
      <c r="CA81" s="72" t="s">
        <v>211</v>
      </c>
      <c r="CB81" s="92"/>
      <c r="CC81" s="72"/>
      <c r="CD81" s="72" t="s">
        <v>302</v>
      </c>
      <c r="CE81" s="77" t="s">
        <v>161</v>
      </c>
      <c r="CF81" s="79"/>
      <c r="CG81" s="78"/>
      <c r="CH81" s="72" t="s">
        <v>192</v>
      </c>
      <c r="CI81" s="72" t="s">
        <v>188</v>
      </c>
      <c r="CJ81" s="92" t="s">
        <v>319</v>
      </c>
      <c r="CK81" s="72" t="s">
        <v>303</v>
      </c>
      <c r="CL81" s="72" t="s">
        <v>302</v>
      </c>
      <c r="CM81" s="77" t="s">
        <v>310</v>
      </c>
      <c r="CN81" s="79"/>
      <c r="CP81" s="111">
        <f t="shared" si="9"/>
        <v>0</v>
      </c>
    </row>
    <row r="82" spans="1:94" ht="15" customHeight="1">
      <c r="A82" s="18" t="s">
        <v>41</v>
      </c>
      <c r="B82" s="28">
        <v>14</v>
      </c>
      <c r="C82" s="76" t="s">
        <v>97</v>
      </c>
      <c r="D82" s="76">
        <v>1</v>
      </c>
      <c r="E82" s="77"/>
      <c r="F82" s="72"/>
      <c r="G82" s="72">
        <v>5</v>
      </c>
      <c r="H82" s="39">
        <v>3</v>
      </c>
      <c r="I82" s="72"/>
      <c r="J82" s="72"/>
      <c r="K82" s="39">
        <v>3</v>
      </c>
      <c r="L82" s="72">
        <v>2</v>
      </c>
      <c r="M82" s="72"/>
      <c r="N82" s="72"/>
      <c r="O82" s="72">
        <v>3</v>
      </c>
      <c r="P82" s="72"/>
      <c r="Q82" s="72">
        <v>4</v>
      </c>
      <c r="R82" s="72"/>
      <c r="S82" s="72"/>
      <c r="T82" s="72"/>
      <c r="U82" s="72"/>
      <c r="V82" s="72"/>
      <c r="W82" s="72"/>
      <c r="X82" s="72"/>
      <c r="Y82" s="72"/>
      <c r="Z82" s="72"/>
      <c r="AA82" s="72">
        <v>3</v>
      </c>
      <c r="AB82" s="72"/>
      <c r="AC82" s="72"/>
      <c r="AD82" s="72"/>
      <c r="AE82" s="72"/>
      <c r="AF82" s="72"/>
      <c r="AG82" s="72">
        <v>2</v>
      </c>
      <c r="AH82" s="31" t="str">
        <f>IF(AND(COUNTIF(C82,"*ė")+COUNTIF(C82,"*a")&gt;=1,AG82&gt;0),"m"," ")</f>
        <v>m</v>
      </c>
      <c r="AI82" s="31" t="str">
        <f t="shared" si="15"/>
        <v xml:space="preserve"> </v>
      </c>
      <c r="AJ82" s="72"/>
      <c r="AK82" s="31" t="str">
        <f t="shared" si="12"/>
        <v xml:space="preserve"> </v>
      </c>
      <c r="AL82" s="31" t="str">
        <f t="shared" si="14"/>
        <v xml:space="preserve"> </v>
      </c>
      <c r="AM82" s="72"/>
      <c r="AN82" s="72"/>
      <c r="AO82" s="80"/>
      <c r="AP82" s="39">
        <v>3</v>
      </c>
      <c r="AQ82" s="72"/>
      <c r="AR82" s="72"/>
      <c r="AS82" s="80">
        <v>1</v>
      </c>
      <c r="AT82" s="72"/>
      <c r="AU82" s="72"/>
      <c r="AV82" s="72"/>
      <c r="AW82" s="72"/>
      <c r="AX82" s="72"/>
      <c r="AY82" s="72"/>
      <c r="AZ82" s="69">
        <f t="shared" si="16"/>
        <v>30</v>
      </c>
      <c r="BA82" s="78" t="s">
        <v>302</v>
      </c>
      <c r="BB82" s="72" t="s">
        <v>152</v>
      </c>
      <c r="BC82" s="72" t="s">
        <v>188</v>
      </c>
      <c r="BD82" s="92"/>
      <c r="BE82" s="72" t="s">
        <v>303</v>
      </c>
      <c r="BF82" s="72" t="s">
        <v>153</v>
      </c>
      <c r="BG82" s="77" t="s">
        <v>186</v>
      </c>
      <c r="BH82" s="79"/>
      <c r="BI82" s="72" t="s">
        <v>189</v>
      </c>
      <c r="BJ82" s="72" t="s">
        <v>188</v>
      </c>
      <c r="BK82" s="72" t="s">
        <v>302</v>
      </c>
      <c r="BL82" s="92" t="s">
        <v>303</v>
      </c>
      <c r="BM82" s="78" t="s">
        <v>316</v>
      </c>
      <c r="BN82" s="72" t="s">
        <v>177</v>
      </c>
      <c r="BO82" s="77" t="s">
        <v>177</v>
      </c>
      <c r="BP82" s="79"/>
      <c r="BQ82" s="72" t="s">
        <v>303</v>
      </c>
      <c r="BR82" s="72" t="s">
        <v>303</v>
      </c>
      <c r="BS82" s="78" t="s">
        <v>186</v>
      </c>
      <c r="BT82" s="92" t="s">
        <v>152</v>
      </c>
      <c r="BU82" s="72" t="s">
        <v>325</v>
      </c>
      <c r="BV82" s="72" t="s">
        <v>153</v>
      </c>
      <c r="BW82" s="77" t="s">
        <v>153</v>
      </c>
      <c r="BX82" s="79"/>
      <c r="BY82" s="78"/>
      <c r="BZ82" s="72" t="s">
        <v>152</v>
      </c>
      <c r="CA82" s="72" t="s">
        <v>189</v>
      </c>
      <c r="CB82" s="92"/>
      <c r="CC82" s="72" t="s">
        <v>177</v>
      </c>
      <c r="CD82" s="72" t="s">
        <v>302</v>
      </c>
      <c r="CE82" s="77" t="s">
        <v>161</v>
      </c>
      <c r="CF82" s="79"/>
      <c r="CG82" s="78" t="s">
        <v>316</v>
      </c>
      <c r="CH82" s="72" t="s">
        <v>152</v>
      </c>
      <c r="CI82" s="72" t="s">
        <v>188</v>
      </c>
      <c r="CJ82" s="92" t="s">
        <v>316</v>
      </c>
      <c r="CK82" s="72" t="s">
        <v>303</v>
      </c>
      <c r="CL82" s="72"/>
      <c r="CM82" s="77"/>
      <c r="CN82" s="79"/>
      <c r="CP82" s="111">
        <f t="shared" si="9"/>
        <v>3</v>
      </c>
    </row>
    <row r="83" spans="1:94">
      <c r="A83" s="18" t="s">
        <v>41</v>
      </c>
      <c r="B83" s="28">
        <v>15</v>
      </c>
      <c r="C83" s="76" t="s">
        <v>98</v>
      </c>
      <c r="D83" s="76"/>
      <c r="E83" s="39">
        <v>1</v>
      </c>
      <c r="F83" s="72"/>
      <c r="G83" s="72">
        <v>5</v>
      </c>
      <c r="H83" s="72"/>
      <c r="I83" s="39">
        <v>4</v>
      </c>
      <c r="J83" s="72"/>
      <c r="K83" s="39">
        <v>3</v>
      </c>
      <c r="L83" s="72"/>
      <c r="M83" s="73">
        <v>3</v>
      </c>
      <c r="N83" s="39">
        <v>2</v>
      </c>
      <c r="O83" s="72"/>
      <c r="P83" s="72">
        <v>2</v>
      </c>
      <c r="Q83" s="72"/>
      <c r="R83" s="72">
        <v>5</v>
      </c>
      <c r="S83" s="72"/>
      <c r="T83" s="72"/>
      <c r="U83" s="72"/>
      <c r="V83" s="72"/>
      <c r="W83" s="72"/>
      <c r="X83" s="72"/>
      <c r="Y83" s="72"/>
      <c r="Z83" s="72">
        <v>2</v>
      </c>
      <c r="AA83" s="72"/>
      <c r="AB83" s="72"/>
      <c r="AC83" s="72"/>
      <c r="AD83" s="72"/>
      <c r="AE83" s="72"/>
      <c r="AF83" s="72"/>
      <c r="AG83" s="72">
        <v>2</v>
      </c>
      <c r="AH83" s="31" t="str">
        <f>IF(AND(COUNTIF(C83,"*ė")+COUNTIF(C83,"*a")&gt;=1,AG83&gt;0),"m"," ")</f>
        <v>m</v>
      </c>
      <c r="AI83" s="31" t="str">
        <f t="shared" si="15"/>
        <v xml:space="preserve"> </v>
      </c>
      <c r="AJ83" s="72"/>
      <c r="AK83" s="31" t="str">
        <f t="shared" si="12"/>
        <v xml:space="preserve"> </v>
      </c>
      <c r="AL83" s="31" t="str">
        <f t="shared" si="14"/>
        <v xml:space="preserve"> </v>
      </c>
      <c r="AM83" s="72"/>
      <c r="AN83" s="72"/>
      <c r="AO83" s="80"/>
      <c r="AP83" s="39">
        <v>3</v>
      </c>
      <c r="AQ83" s="72"/>
      <c r="AR83" s="72"/>
      <c r="AS83" s="72"/>
      <c r="AT83" s="72"/>
      <c r="AU83" s="72"/>
      <c r="AV83" s="72"/>
      <c r="AW83" s="72"/>
      <c r="AX83" s="72"/>
      <c r="AY83" s="72"/>
      <c r="AZ83" s="69">
        <f t="shared" si="16"/>
        <v>32</v>
      </c>
      <c r="BA83" s="78" t="s">
        <v>302</v>
      </c>
      <c r="BB83" s="72" t="s">
        <v>192</v>
      </c>
      <c r="BC83" s="72" t="s">
        <v>230</v>
      </c>
      <c r="BD83" s="92" t="s">
        <v>308</v>
      </c>
      <c r="BE83" s="72" t="s">
        <v>303</v>
      </c>
      <c r="BF83" s="92"/>
      <c r="BG83" s="77" t="s">
        <v>186</v>
      </c>
      <c r="BH83" s="79"/>
      <c r="BI83" s="72" t="s">
        <v>272</v>
      </c>
      <c r="BJ83" s="72" t="s">
        <v>230</v>
      </c>
      <c r="BK83" s="72" t="s">
        <v>302</v>
      </c>
      <c r="BL83" s="92" t="s">
        <v>303</v>
      </c>
      <c r="BM83" s="78" t="s">
        <v>316</v>
      </c>
      <c r="BN83" s="92" t="s">
        <v>153</v>
      </c>
      <c r="BO83" s="77" t="s">
        <v>153</v>
      </c>
      <c r="BP83" s="79"/>
      <c r="BQ83" s="72" t="s">
        <v>303</v>
      </c>
      <c r="BR83" s="72" t="s">
        <v>303</v>
      </c>
      <c r="BS83" s="78" t="s">
        <v>186</v>
      </c>
      <c r="BT83" s="92" t="s">
        <v>192</v>
      </c>
      <c r="BU83" s="72" t="s">
        <v>327</v>
      </c>
      <c r="BV83" s="92" t="s">
        <v>183</v>
      </c>
      <c r="BW83" s="77" t="s">
        <v>183</v>
      </c>
      <c r="BX83" s="79"/>
      <c r="BY83" s="78" t="s">
        <v>192</v>
      </c>
      <c r="BZ83" s="72" t="s">
        <v>192</v>
      </c>
      <c r="CA83" s="72" t="s">
        <v>272</v>
      </c>
      <c r="CB83" s="92" t="s">
        <v>308</v>
      </c>
      <c r="CC83" s="72" t="s">
        <v>153</v>
      </c>
      <c r="CD83" s="92" t="s">
        <v>302</v>
      </c>
      <c r="CE83" s="77"/>
      <c r="CF83" s="79"/>
      <c r="CG83" s="78" t="s">
        <v>316</v>
      </c>
      <c r="CH83" s="72" t="s">
        <v>192</v>
      </c>
      <c r="CI83" s="72" t="s">
        <v>230</v>
      </c>
      <c r="CJ83" s="92" t="s">
        <v>316</v>
      </c>
      <c r="CK83" s="72" t="s">
        <v>303</v>
      </c>
      <c r="CL83" s="92" t="s">
        <v>302</v>
      </c>
      <c r="CM83" s="77"/>
      <c r="CN83" s="79"/>
      <c r="CP83" s="111">
        <f t="shared" si="9"/>
        <v>3</v>
      </c>
    </row>
    <row r="84" spans="1:94" ht="15.75" customHeight="1" thickBot="1">
      <c r="A84" s="18" t="s">
        <v>41</v>
      </c>
      <c r="B84" s="28">
        <v>21</v>
      </c>
      <c r="C84" s="114" t="s">
        <v>67</v>
      </c>
      <c r="D84" s="116"/>
      <c r="E84" s="39">
        <v>1</v>
      </c>
      <c r="F84" s="81"/>
      <c r="G84" s="81">
        <v>5</v>
      </c>
      <c r="H84" s="81"/>
      <c r="I84" s="39">
        <v>4</v>
      </c>
      <c r="J84" s="81"/>
      <c r="K84" s="81"/>
      <c r="L84" s="81"/>
      <c r="M84" s="81"/>
      <c r="N84" s="81">
        <v>2</v>
      </c>
      <c r="O84" s="81"/>
      <c r="P84" s="81"/>
      <c r="Q84" s="81"/>
      <c r="R84" s="81">
        <v>5</v>
      </c>
      <c r="S84" s="81"/>
      <c r="T84" s="81"/>
      <c r="U84" s="81"/>
      <c r="V84" s="81"/>
      <c r="W84" s="81"/>
      <c r="X84" s="81"/>
      <c r="Y84" s="81">
        <v>3</v>
      </c>
      <c r="Z84" s="81"/>
      <c r="AA84" s="81">
        <v>3</v>
      </c>
      <c r="AB84" s="81"/>
      <c r="AC84" s="81"/>
      <c r="AD84" s="81"/>
      <c r="AE84" s="81"/>
      <c r="AF84" s="81"/>
      <c r="AG84" s="81"/>
      <c r="AH84" s="39" t="str">
        <f>IF(AND(COUNTIF(C84,"*ė")+COUNTIF(C84,"*a")&gt;=1,AG84&gt;0),"m"," ")</f>
        <v xml:space="preserve"> </v>
      </c>
      <c r="AI84" s="39" t="str">
        <f t="shared" si="15"/>
        <v xml:space="preserve"> </v>
      </c>
      <c r="AJ84" s="39">
        <v>2</v>
      </c>
      <c r="AK84" s="39" t="str">
        <f t="shared" si="12"/>
        <v xml:space="preserve"> </v>
      </c>
      <c r="AL84" s="39" t="str">
        <f t="shared" si="14"/>
        <v>b</v>
      </c>
      <c r="AM84" s="81"/>
      <c r="AN84" s="81"/>
      <c r="AO84" s="81"/>
      <c r="AP84" s="81"/>
      <c r="AQ84" s="81"/>
      <c r="AR84" s="81">
        <v>3</v>
      </c>
      <c r="AS84" s="82"/>
      <c r="AT84" s="72"/>
      <c r="AU84" s="72"/>
      <c r="AV84" s="72"/>
      <c r="AW84" s="72"/>
      <c r="AX84" s="72"/>
      <c r="AY84" s="72"/>
      <c r="AZ84" s="69">
        <f t="shared" si="16"/>
        <v>28</v>
      </c>
      <c r="BA84" s="78" t="s">
        <v>302</v>
      </c>
      <c r="BB84" s="72" t="s">
        <v>192</v>
      </c>
      <c r="BC84" s="92"/>
      <c r="BD84" s="92" t="s">
        <v>315</v>
      </c>
      <c r="BE84" s="72" t="s">
        <v>303</v>
      </c>
      <c r="BF84" s="92" t="s">
        <v>175</v>
      </c>
      <c r="BG84" s="77" t="s">
        <v>177</v>
      </c>
      <c r="BH84" s="79"/>
      <c r="BI84" s="72" t="s">
        <v>272</v>
      </c>
      <c r="BJ84" s="72"/>
      <c r="BK84" s="92" t="s">
        <v>302</v>
      </c>
      <c r="BL84" s="92" t="s">
        <v>303</v>
      </c>
      <c r="BM84" s="78" t="s">
        <v>211</v>
      </c>
      <c r="BN84" s="92" t="s">
        <v>317</v>
      </c>
      <c r="BO84" s="77" t="s">
        <v>317</v>
      </c>
      <c r="BP84" s="79"/>
      <c r="BQ84" s="72" t="s">
        <v>303</v>
      </c>
      <c r="BR84" s="92" t="s">
        <v>303</v>
      </c>
      <c r="BS84" s="78" t="s">
        <v>175</v>
      </c>
      <c r="BT84" s="92" t="s">
        <v>192</v>
      </c>
      <c r="BU84" s="72" t="s">
        <v>327</v>
      </c>
      <c r="BV84" s="92"/>
      <c r="BW84" s="77"/>
      <c r="BX84" s="79"/>
      <c r="BY84" s="78" t="s">
        <v>192</v>
      </c>
      <c r="BZ84" s="72" t="s">
        <v>192</v>
      </c>
      <c r="CA84" s="92" t="s">
        <v>272</v>
      </c>
      <c r="CB84" s="92" t="s">
        <v>315</v>
      </c>
      <c r="CC84" s="72" t="s">
        <v>317</v>
      </c>
      <c r="CD84" s="92" t="s">
        <v>302</v>
      </c>
      <c r="CE84" s="77"/>
      <c r="CF84" s="79"/>
      <c r="CG84" s="78" t="s">
        <v>211</v>
      </c>
      <c r="CH84" s="92" t="s">
        <v>192</v>
      </c>
      <c r="CI84" s="72"/>
      <c r="CJ84" s="92" t="s">
        <v>315</v>
      </c>
      <c r="CK84" s="72" t="s">
        <v>303</v>
      </c>
      <c r="CL84" s="92" t="s">
        <v>302</v>
      </c>
      <c r="CM84" s="77"/>
      <c r="CN84" s="79"/>
      <c r="CP84" s="111">
        <f t="shared" si="9"/>
        <v>0</v>
      </c>
    </row>
    <row r="85" spans="1:94" ht="19.5" customHeight="1">
      <c r="AZ85" s="496" t="s">
        <v>150</v>
      </c>
      <c r="BA85" s="506" t="s">
        <v>145</v>
      </c>
      <c r="BB85" s="507"/>
      <c r="BC85" s="507"/>
      <c r="BD85" s="507"/>
      <c r="BE85" s="507"/>
      <c r="BF85" s="507"/>
      <c r="BG85" s="507"/>
      <c r="BH85" s="508"/>
      <c r="BI85" s="506" t="s">
        <v>146</v>
      </c>
      <c r="BJ85" s="507"/>
      <c r="BK85" s="507"/>
      <c r="BL85" s="507"/>
      <c r="BM85" s="507"/>
      <c r="BN85" s="507"/>
      <c r="BO85" s="507"/>
      <c r="BP85" s="508"/>
      <c r="BQ85" s="506" t="s">
        <v>147</v>
      </c>
      <c r="BR85" s="507"/>
      <c r="BS85" s="507"/>
      <c r="BT85" s="507"/>
      <c r="BU85" s="507"/>
      <c r="BV85" s="507"/>
      <c r="BW85" s="507"/>
      <c r="BX85" s="508"/>
      <c r="BY85" s="506" t="s">
        <v>148</v>
      </c>
      <c r="BZ85" s="507"/>
      <c r="CA85" s="507"/>
      <c r="CB85" s="507"/>
      <c r="CC85" s="507"/>
      <c r="CD85" s="507"/>
      <c r="CE85" s="507"/>
      <c r="CF85" s="508"/>
      <c r="CG85" s="506" t="s">
        <v>149</v>
      </c>
      <c r="CH85" s="507"/>
      <c r="CI85" s="509"/>
      <c r="CJ85" s="507"/>
      <c r="CK85" s="507"/>
      <c r="CL85" s="509"/>
      <c r="CM85" s="507"/>
      <c r="CN85" s="508"/>
      <c r="CP85" s="111">
        <f>COUNTIF(BA85:CN85,"tm*")</f>
        <v>0</v>
      </c>
    </row>
    <row r="86" spans="1:94" ht="19.5" customHeight="1" thickBot="1">
      <c r="AZ86" s="497"/>
      <c r="BA86" s="66">
        <v>2</v>
      </c>
      <c r="BB86" s="65">
        <v>1</v>
      </c>
      <c r="BC86" s="65">
        <v>3</v>
      </c>
      <c r="BD86" s="65">
        <v>4</v>
      </c>
      <c r="BE86" s="65">
        <v>5</v>
      </c>
      <c r="BF86" s="65">
        <v>6</v>
      </c>
      <c r="BG86" s="65">
        <v>7</v>
      </c>
      <c r="BH86" s="67">
        <v>8</v>
      </c>
      <c r="BI86" s="66">
        <v>5</v>
      </c>
      <c r="BJ86" s="65">
        <v>2</v>
      </c>
      <c r="BK86" s="65">
        <v>3</v>
      </c>
      <c r="BL86" s="65">
        <v>1</v>
      </c>
      <c r="BM86" s="65"/>
      <c r="BN86" s="65">
        <v>6</v>
      </c>
      <c r="BO86" s="65"/>
      <c r="BP86" s="67">
        <v>8</v>
      </c>
      <c r="BQ86" s="66"/>
      <c r="BR86" s="65">
        <v>1</v>
      </c>
      <c r="BS86" s="65">
        <v>3</v>
      </c>
      <c r="BT86" s="65">
        <v>5</v>
      </c>
      <c r="BU86" s="65">
        <v>6</v>
      </c>
      <c r="BV86" s="65">
        <v>4</v>
      </c>
      <c r="BW86" s="65">
        <v>7</v>
      </c>
      <c r="BX86" s="67">
        <v>8</v>
      </c>
      <c r="BY86" s="66">
        <v>1</v>
      </c>
      <c r="BZ86" s="65">
        <v>8</v>
      </c>
      <c r="CA86" s="65">
        <v>2</v>
      </c>
      <c r="CB86" s="65">
        <v>4</v>
      </c>
      <c r="CC86" s="65">
        <v>5</v>
      </c>
      <c r="CD86" s="65">
        <v>6</v>
      </c>
      <c r="CE86" s="65">
        <v>7</v>
      </c>
      <c r="CF86" s="67"/>
      <c r="CG86" s="66">
        <v>1</v>
      </c>
      <c r="CH86" s="65">
        <v>2</v>
      </c>
      <c r="CI86" s="65">
        <v>3</v>
      </c>
      <c r="CJ86" s="65">
        <v>4</v>
      </c>
      <c r="CK86" s="65"/>
      <c r="CL86" s="65">
        <v>5</v>
      </c>
      <c r="CM86" s="65">
        <v>7</v>
      </c>
      <c r="CN86" s="67">
        <v>8</v>
      </c>
      <c r="CP86" s="111">
        <f t="shared" ref="CP86:CP117" si="18">COUNTIF(BB86:CN86,"tm*")</f>
        <v>0</v>
      </c>
    </row>
    <row r="87" spans="1:94" ht="15.75" customHeight="1">
      <c r="AZ87" s="84" t="s">
        <v>151</v>
      </c>
      <c r="BA87" s="78" t="s">
        <v>152</v>
      </c>
      <c r="BB87" s="72" t="s">
        <v>154</v>
      </c>
      <c r="BC87" s="72" t="s">
        <v>153</v>
      </c>
      <c r="BD87" s="72" t="s">
        <v>155</v>
      </c>
      <c r="BE87" s="72" t="s">
        <v>156</v>
      </c>
      <c r="BF87" s="72" t="s">
        <v>157</v>
      </c>
      <c r="BG87" s="72" t="s">
        <v>157</v>
      </c>
      <c r="BH87" s="96"/>
      <c r="BI87" s="78" t="s">
        <v>158</v>
      </c>
      <c r="BJ87" s="72" t="s">
        <v>154</v>
      </c>
      <c r="BK87" s="72" t="s">
        <v>154</v>
      </c>
      <c r="BL87" s="72" t="s">
        <v>81</v>
      </c>
      <c r="BM87" s="72" t="s">
        <v>156</v>
      </c>
      <c r="BN87" s="72" t="s">
        <v>159</v>
      </c>
      <c r="BO87" s="72" t="s">
        <v>160</v>
      </c>
      <c r="BP87" s="96"/>
      <c r="BQ87" s="78" t="s">
        <v>157</v>
      </c>
      <c r="BR87" s="72" t="s">
        <v>158</v>
      </c>
      <c r="BS87" s="72" t="s">
        <v>154</v>
      </c>
      <c r="BT87" s="72" t="s">
        <v>156</v>
      </c>
      <c r="BU87" s="72" t="s">
        <v>152</v>
      </c>
      <c r="BV87" s="72"/>
      <c r="BW87" s="72"/>
      <c r="BX87" s="96"/>
      <c r="BY87" s="78" t="s">
        <v>153</v>
      </c>
      <c r="BZ87" s="72" t="s">
        <v>153</v>
      </c>
      <c r="CA87" s="72" t="s">
        <v>161</v>
      </c>
      <c r="CB87" s="72" t="s">
        <v>152</v>
      </c>
      <c r="CC87" s="72" t="s">
        <v>152</v>
      </c>
      <c r="CD87" s="72" t="s">
        <v>81</v>
      </c>
      <c r="CE87" s="72"/>
      <c r="CF87" s="96"/>
      <c r="CG87" s="78"/>
      <c r="CH87" s="72" t="s">
        <v>156</v>
      </c>
      <c r="CI87" s="72" t="s">
        <v>154</v>
      </c>
      <c r="CJ87" s="72" t="s">
        <v>158</v>
      </c>
      <c r="CK87" s="72" t="s">
        <v>162</v>
      </c>
      <c r="CL87" s="72"/>
      <c r="CM87" s="72"/>
      <c r="CN87" s="96"/>
      <c r="CP87" s="111">
        <f t="shared" si="18"/>
        <v>3</v>
      </c>
    </row>
    <row r="88" spans="1:94" ht="15.75" customHeight="1">
      <c r="AZ88" s="70" t="s">
        <v>163</v>
      </c>
      <c r="BA88" s="78" t="s">
        <v>152</v>
      </c>
      <c r="BB88" s="72" t="s">
        <v>165</v>
      </c>
      <c r="BC88" s="72" t="s">
        <v>164</v>
      </c>
      <c r="BD88" s="72"/>
      <c r="BE88" s="72" t="s">
        <v>166</v>
      </c>
      <c r="BF88" s="72" t="s">
        <v>162</v>
      </c>
      <c r="BG88" s="72" t="s">
        <v>166</v>
      </c>
      <c r="BH88" s="96"/>
      <c r="BI88" s="78"/>
      <c r="BJ88" s="72" t="s">
        <v>154</v>
      </c>
      <c r="BK88" s="72" t="s">
        <v>154</v>
      </c>
      <c r="BL88" s="72" t="s">
        <v>81</v>
      </c>
      <c r="BM88" s="72" t="s">
        <v>167</v>
      </c>
      <c r="BO88" s="72" t="s">
        <v>164</v>
      </c>
      <c r="BP88" s="96"/>
      <c r="BQ88" s="78" t="s">
        <v>168</v>
      </c>
      <c r="BR88" s="72"/>
      <c r="BS88" s="72" t="s">
        <v>154</v>
      </c>
      <c r="BT88" s="72" t="s">
        <v>167</v>
      </c>
      <c r="BU88" s="72" t="s">
        <v>152</v>
      </c>
      <c r="BV88" s="72" t="s">
        <v>160</v>
      </c>
      <c r="BW88" s="72" t="s">
        <v>162</v>
      </c>
      <c r="BX88" s="96"/>
      <c r="BY88" s="78" t="s">
        <v>166</v>
      </c>
      <c r="BZ88" s="72" t="s">
        <v>171</v>
      </c>
      <c r="CA88" s="72" t="s">
        <v>169</v>
      </c>
      <c r="CB88" s="72" t="s">
        <v>152</v>
      </c>
      <c r="CC88" s="72" t="s">
        <v>152</v>
      </c>
      <c r="CD88" s="72" t="s">
        <v>81</v>
      </c>
      <c r="CE88" s="72"/>
      <c r="CF88" s="96"/>
      <c r="CG88" s="72" t="s">
        <v>328</v>
      </c>
      <c r="CH88" s="72" t="s">
        <v>167</v>
      </c>
      <c r="CI88" s="72" t="s">
        <v>154</v>
      </c>
      <c r="CJ88" s="72"/>
      <c r="CK88" s="72" t="s">
        <v>168</v>
      </c>
      <c r="CL88" s="72" t="s">
        <v>170</v>
      </c>
      <c r="CM88" s="72"/>
      <c r="CN88" s="96"/>
      <c r="CP88" s="111">
        <f t="shared" si="18"/>
        <v>0</v>
      </c>
    </row>
    <row r="89" spans="1:94" ht="15.75" customHeight="1">
      <c r="AZ89" s="70" t="s">
        <v>172</v>
      </c>
      <c r="BA89" s="78" t="s">
        <v>173</v>
      </c>
      <c r="BB89" s="72" t="s">
        <v>154</v>
      </c>
      <c r="BC89" s="72" t="s">
        <v>166</v>
      </c>
      <c r="BD89" s="72" t="s">
        <v>155</v>
      </c>
      <c r="BE89" s="72" t="s">
        <v>174</v>
      </c>
      <c r="BF89" s="72" t="s">
        <v>166</v>
      </c>
      <c r="BG89" s="72"/>
      <c r="BH89" s="96"/>
      <c r="BI89" s="78" t="s">
        <v>158</v>
      </c>
      <c r="BJ89" s="72" t="s">
        <v>154</v>
      </c>
      <c r="BK89" s="72" t="s">
        <v>154</v>
      </c>
      <c r="BL89" s="72" t="s">
        <v>175</v>
      </c>
      <c r="BM89" s="72" t="s">
        <v>174</v>
      </c>
      <c r="BN89" s="72" t="s">
        <v>159</v>
      </c>
      <c r="BO89" s="72"/>
      <c r="BP89" s="96"/>
      <c r="BQ89" s="78" t="s">
        <v>176</v>
      </c>
      <c r="BR89" s="72" t="s">
        <v>158</v>
      </c>
      <c r="BS89" s="72" t="s">
        <v>154</v>
      </c>
      <c r="BT89" s="72" t="s">
        <v>174</v>
      </c>
      <c r="BU89" s="72" t="s">
        <v>173</v>
      </c>
      <c r="BV89" s="72" t="s">
        <v>160</v>
      </c>
      <c r="BW89" s="72" t="s">
        <v>162</v>
      </c>
      <c r="BX89" s="96"/>
      <c r="BY89" s="78"/>
      <c r="BZ89" s="72" t="s">
        <v>166</v>
      </c>
      <c r="CA89" s="72" t="s">
        <v>161</v>
      </c>
      <c r="CB89" s="72" t="s">
        <v>173</v>
      </c>
      <c r="CC89" s="72" t="s">
        <v>173</v>
      </c>
      <c r="CD89" s="72" t="s">
        <v>177</v>
      </c>
      <c r="CE89" s="72" t="s">
        <v>177</v>
      </c>
      <c r="CF89" s="96"/>
      <c r="CG89" s="78" t="s">
        <v>173</v>
      </c>
      <c r="CH89" s="72" t="s">
        <v>174</v>
      </c>
      <c r="CI89" s="72" t="s">
        <v>154</v>
      </c>
      <c r="CJ89" s="72" t="s">
        <v>158</v>
      </c>
      <c r="CK89" s="72" t="s">
        <v>176</v>
      </c>
      <c r="CL89" s="72"/>
      <c r="CM89" s="72"/>
      <c r="CN89" s="96"/>
      <c r="CP89" s="111">
        <f t="shared" si="18"/>
        <v>0</v>
      </c>
    </row>
    <row r="90" spans="1:94" ht="15.75" customHeight="1">
      <c r="AZ90" s="70" t="s">
        <v>178</v>
      </c>
      <c r="BA90" s="78" t="s">
        <v>173</v>
      </c>
      <c r="BB90" s="72" t="s">
        <v>154</v>
      </c>
      <c r="BC90" s="72" t="s">
        <v>153</v>
      </c>
      <c r="BD90" s="72" t="s">
        <v>155</v>
      </c>
      <c r="BE90" s="72"/>
      <c r="BF90" s="72" t="s">
        <v>157</v>
      </c>
      <c r="BG90" s="72" t="s">
        <v>157</v>
      </c>
      <c r="BH90" s="96"/>
      <c r="BI90" s="78" t="s">
        <v>158</v>
      </c>
      <c r="BJ90" s="72" t="s">
        <v>154</v>
      </c>
      <c r="BK90" s="72" t="s">
        <v>154</v>
      </c>
      <c r="BL90" s="72" t="s">
        <v>160</v>
      </c>
      <c r="BM90" s="72" t="s">
        <v>167</v>
      </c>
      <c r="BN90" s="72" t="s">
        <v>159</v>
      </c>
      <c r="BO90" s="72"/>
      <c r="BP90" s="96"/>
      <c r="BQ90" s="78" t="s">
        <v>157</v>
      </c>
      <c r="BR90" s="72" t="s">
        <v>158</v>
      </c>
      <c r="BS90" s="72" t="s">
        <v>154</v>
      </c>
      <c r="BT90" s="72" t="s">
        <v>167</v>
      </c>
      <c r="BU90" s="72" t="s">
        <v>173</v>
      </c>
      <c r="BV90" s="72" t="s">
        <v>177</v>
      </c>
      <c r="BW90" s="72" t="s">
        <v>177</v>
      </c>
      <c r="BX90" s="96"/>
      <c r="BY90" s="78" t="s">
        <v>153</v>
      </c>
      <c r="BZ90" s="72" t="s">
        <v>153</v>
      </c>
      <c r="CA90" s="72" t="s">
        <v>175</v>
      </c>
      <c r="CB90" s="72" t="s">
        <v>173</v>
      </c>
      <c r="CC90" s="72" t="s">
        <v>173</v>
      </c>
      <c r="CD90" s="72"/>
      <c r="CE90" s="72"/>
      <c r="CF90" s="96"/>
      <c r="CG90" s="78" t="s">
        <v>173</v>
      </c>
      <c r="CH90" s="72" t="s">
        <v>167</v>
      </c>
      <c r="CI90" s="72" t="s">
        <v>154</v>
      </c>
      <c r="CJ90" s="72" t="s">
        <v>158</v>
      </c>
      <c r="CK90" s="72" t="s">
        <v>162</v>
      </c>
      <c r="CL90" s="72"/>
      <c r="CM90" s="72"/>
      <c r="CN90" s="96"/>
      <c r="CP90" s="111">
        <f t="shared" si="18"/>
        <v>3</v>
      </c>
    </row>
    <row r="91" spans="1:94" ht="15.75" customHeight="1">
      <c r="AZ91" s="70" t="s">
        <v>179</v>
      </c>
      <c r="BA91" s="78" t="s">
        <v>173</v>
      </c>
      <c r="BB91" s="72" t="s">
        <v>154</v>
      </c>
      <c r="BC91" s="72" t="s">
        <v>157</v>
      </c>
      <c r="BD91" s="72" t="s">
        <v>155</v>
      </c>
      <c r="BE91" s="72" t="s">
        <v>174</v>
      </c>
      <c r="BF91" s="72"/>
      <c r="BG91" s="72"/>
      <c r="BH91" s="96"/>
      <c r="BI91" s="78" t="s">
        <v>158</v>
      </c>
      <c r="BJ91" s="72" t="s">
        <v>154</v>
      </c>
      <c r="BK91" s="72" t="s">
        <v>154</v>
      </c>
      <c r="BL91" s="72" t="s">
        <v>180</v>
      </c>
      <c r="BM91" s="72" t="s">
        <v>174</v>
      </c>
      <c r="BN91" s="72" t="s">
        <v>159</v>
      </c>
      <c r="BO91" s="72" t="s">
        <v>160</v>
      </c>
      <c r="BP91" s="96"/>
      <c r="BQ91" s="78"/>
      <c r="BR91" s="72" t="s">
        <v>158</v>
      </c>
      <c r="BS91" s="72" t="s">
        <v>154</v>
      </c>
      <c r="BT91" s="72" t="s">
        <v>174</v>
      </c>
      <c r="BU91" s="72" t="s">
        <v>173</v>
      </c>
      <c r="BV91" s="72" t="s">
        <v>177</v>
      </c>
      <c r="BW91" s="72" t="s">
        <v>177</v>
      </c>
      <c r="BX91" s="96"/>
      <c r="BY91" s="78" t="s">
        <v>157</v>
      </c>
      <c r="BZ91" s="72" t="s">
        <v>157</v>
      </c>
      <c r="CA91" s="72" t="s">
        <v>175</v>
      </c>
      <c r="CB91" s="72" t="s">
        <v>173</v>
      </c>
      <c r="CC91" s="72" t="s">
        <v>173</v>
      </c>
      <c r="CD91" s="72" t="s">
        <v>180</v>
      </c>
      <c r="CE91" s="72" t="s">
        <v>180</v>
      </c>
      <c r="CF91" s="96"/>
      <c r="CG91" s="78" t="s">
        <v>173</v>
      </c>
      <c r="CH91" s="72" t="s">
        <v>174</v>
      </c>
      <c r="CI91" s="72" t="s">
        <v>154</v>
      </c>
      <c r="CJ91" s="72" t="s">
        <v>158</v>
      </c>
      <c r="CK91" s="72" t="s">
        <v>162</v>
      </c>
      <c r="CL91" s="72"/>
      <c r="CM91" s="72"/>
      <c r="CN91" s="96"/>
      <c r="CP91" s="111">
        <f t="shared" si="18"/>
        <v>3</v>
      </c>
    </row>
    <row r="92" spans="1:94" ht="15.75" customHeight="1">
      <c r="AZ92" s="70" t="s">
        <v>181</v>
      </c>
      <c r="BA92" s="78" t="s">
        <v>173</v>
      </c>
      <c r="BB92" s="72" t="s">
        <v>154</v>
      </c>
      <c r="BC92" s="72" t="s">
        <v>182</v>
      </c>
      <c r="BD92" s="72" t="s">
        <v>155</v>
      </c>
      <c r="BE92" s="72" t="s">
        <v>174</v>
      </c>
      <c r="BF92" s="72" t="s">
        <v>183</v>
      </c>
      <c r="BG92" s="72" t="s">
        <v>183</v>
      </c>
      <c r="BH92" s="96"/>
      <c r="BI92" s="78" t="s">
        <v>184</v>
      </c>
      <c r="BJ92" s="72" t="s">
        <v>154</v>
      </c>
      <c r="BK92" s="72" t="s">
        <v>154</v>
      </c>
      <c r="BL92" s="72"/>
      <c r="BM92" s="72" t="s">
        <v>174</v>
      </c>
      <c r="BN92" s="72" t="s">
        <v>159</v>
      </c>
      <c r="BO92" s="72"/>
      <c r="BP92" s="96"/>
      <c r="BQ92" s="78" t="s">
        <v>182</v>
      </c>
      <c r="BR92" s="72" t="s">
        <v>184</v>
      </c>
      <c r="BS92" s="72" t="s">
        <v>154</v>
      </c>
      <c r="BT92" s="72" t="s">
        <v>174</v>
      </c>
      <c r="BU92" s="72" t="s">
        <v>173</v>
      </c>
      <c r="BV92" s="72" t="s">
        <v>177</v>
      </c>
      <c r="BW92" s="72" t="s">
        <v>177</v>
      </c>
      <c r="BX92" s="96"/>
      <c r="BY92" s="78" t="s">
        <v>182</v>
      </c>
      <c r="BZ92" s="72" t="s">
        <v>160</v>
      </c>
      <c r="CA92" s="72" t="s">
        <v>177</v>
      </c>
      <c r="CB92" s="72" t="s">
        <v>173</v>
      </c>
      <c r="CC92" s="72" t="s">
        <v>173</v>
      </c>
      <c r="CD92" s="72"/>
      <c r="CE92" s="72"/>
      <c r="CF92" s="96"/>
      <c r="CG92" s="78" t="s">
        <v>173</v>
      </c>
      <c r="CH92" s="72" t="s">
        <v>174</v>
      </c>
      <c r="CI92" s="72" t="s">
        <v>154</v>
      </c>
      <c r="CJ92" s="72" t="s">
        <v>184</v>
      </c>
      <c r="CK92" s="72" t="s">
        <v>162</v>
      </c>
      <c r="CL92" s="72"/>
      <c r="CM92" s="72"/>
      <c r="CN92" s="96"/>
      <c r="CP92" s="111">
        <f t="shared" si="18"/>
        <v>3</v>
      </c>
    </row>
    <row r="93" spans="1:94" ht="15.75">
      <c r="AZ93" s="70" t="s">
        <v>185</v>
      </c>
      <c r="BA93" s="78" t="s">
        <v>173</v>
      </c>
      <c r="BB93" s="72" t="s">
        <v>154</v>
      </c>
      <c r="BC93" s="72" t="s">
        <v>164</v>
      </c>
      <c r="BD93" s="72" t="s">
        <v>186</v>
      </c>
      <c r="BE93" s="72" t="s">
        <v>174</v>
      </c>
      <c r="BF93" s="72" t="s">
        <v>187</v>
      </c>
      <c r="BG93" s="72" t="s">
        <v>187</v>
      </c>
      <c r="BH93" s="96"/>
      <c r="BI93" s="78" t="s">
        <v>188</v>
      </c>
      <c r="BJ93" s="72" t="s">
        <v>154</v>
      </c>
      <c r="BK93" s="72" t="s">
        <v>154</v>
      </c>
      <c r="BL93" s="72" t="s">
        <v>160</v>
      </c>
      <c r="BM93" s="72" t="s">
        <v>174</v>
      </c>
      <c r="BN93" s="72" t="s">
        <v>159</v>
      </c>
      <c r="BO93" s="72" t="s">
        <v>187</v>
      </c>
      <c r="BP93" s="96"/>
      <c r="BQ93" s="78" t="s">
        <v>189</v>
      </c>
      <c r="BR93" s="72" t="s">
        <v>188</v>
      </c>
      <c r="BS93" s="72" t="s">
        <v>154</v>
      </c>
      <c r="BT93" s="72" t="s">
        <v>174</v>
      </c>
      <c r="BU93" s="72" t="s">
        <v>173</v>
      </c>
      <c r="BV93" s="72" t="s">
        <v>186</v>
      </c>
      <c r="BW93" s="72" t="s">
        <v>187</v>
      </c>
      <c r="BX93" s="96"/>
      <c r="BY93" s="78"/>
      <c r="BZ93" s="72" t="s">
        <v>164</v>
      </c>
      <c r="CA93" s="72" t="s">
        <v>164</v>
      </c>
      <c r="CB93" s="72" t="s">
        <v>173</v>
      </c>
      <c r="CC93" s="72" t="s">
        <v>173</v>
      </c>
      <c r="CD93" s="72"/>
      <c r="CE93" s="72"/>
      <c r="CF93" s="96"/>
      <c r="CG93" s="78" t="s">
        <v>173</v>
      </c>
      <c r="CH93" s="72" t="s">
        <v>174</v>
      </c>
      <c r="CI93" s="72" t="s">
        <v>154</v>
      </c>
      <c r="CJ93" s="72" t="s">
        <v>188</v>
      </c>
      <c r="CK93" s="72" t="s">
        <v>189</v>
      </c>
      <c r="CL93" s="72"/>
      <c r="CM93" s="72"/>
      <c r="CN93" s="96"/>
      <c r="CP93" s="111">
        <f t="shared" si="18"/>
        <v>0</v>
      </c>
    </row>
    <row r="94" spans="1:94" ht="15.75">
      <c r="AZ94" s="70" t="s">
        <v>190</v>
      </c>
      <c r="BA94" s="78" t="s">
        <v>173</v>
      </c>
      <c r="BB94" s="72" t="s">
        <v>154</v>
      </c>
      <c r="BC94" s="72"/>
      <c r="BD94" s="72" t="s">
        <v>186</v>
      </c>
      <c r="BE94" s="72" t="s">
        <v>174</v>
      </c>
      <c r="BF94" s="72" t="s">
        <v>187</v>
      </c>
      <c r="BG94" s="72" t="s">
        <v>187</v>
      </c>
      <c r="BH94" s="96"/>
      <c r="BI94" s="78" t="s">
        <v>184</v>
      </c>
      <c r="BJ94" s="72" t="s">
        <v>154</v>
      </c>
      <c r="BK94" s="72" t="s">
        <v>154</v>
      </c>
      <c r="BL94" s="72"/>
      <c r="BM94" s="72" t="s">
        <v>174</v>
      </c>
      <c r="BN94" s="72" t="s">
        <v>159</v>
      </c>
      <c r="BO94" s="72" t="s">
        <v>187</v>
      </c>
      <c r="BP94" s="96"/>
      <c r="BQ94" s="78"/>
      <c r="BR94" s="72" t="s">
        <v>184</v>
      </c>
      <c r="BS94" s="72" t="s">
        <v>154</v>
      </c>
      <c r="BT94" s="72" t="s">
        <v>174</v>
      </c>
      <c r="BU94" s="72" t="s">
        <v>173</v>
      </c>
      <c r="BV94" s="72" t="s">
        <v>160</v>
      </c>
      <c r="BW94" s="72" t="s">
        <v>187</v>
      </c>
      <c r="BX94" s="96"/>
      <c r="BY94" s="78"/>
      <c r="BZ94" s="72" t="s">
        <v>166</v>
      </c>
      <c r="CA94" s="72" t="s">
        <v>166</v>
      </c>
      <c r="CB94" s="72" t="s">
        <v>173</v>
      </c>
      <c r="CC94" s="72" t="s">
        <v>173</v>
      </c>
      <c r="CD94" s="72"/>
      <c r="CE94" s="72"/>
      <c r="CF94" s="96"/>
      <c r="CG94" s="78" t="s">
        <v>173</v>
      </c>
      <c r="CH94" s="72" t="s">
        <v>174</v>
      </c>
      <c r="CI94" s="72" t="s">
        <v>154</v>
      </c>
      <c r="CJ94" s="72" t="s">
        <v>184</v>
      </c>
      <c r="CK94" s="72" t="s">
        <v>186</v>
      </c>
      <c r="CL94" s="72"/>
      <c r="CM94" s="72"/>
      <c r="CN94" s="96"/>
      <c r="CP94" s="111">
        <f t="shared" si="18"/>
        <v>0</v>
      </c>
    </row>
    <row r="95" spans="1:94" ht="15.75" customHeight="1">
      <c r="AZ95" s="70" t="s">
        <v>191</v>
      </c>
      <c r="BA95" s="78" t="s">
        <v>173</v>
      </c>
      <c r="BB95" s="72" t="s">
        <v>154</v>
      </c>
      <c r="BC95" s="72" t="s">
        <v>164</v>
      </c>
      <c r="BD95" s="72"/>
      <c r="BE95" s="72" t="s">
        <v>174</v>
      </c>
      <c r="BF95" s="72" t="s">
        <v>162</v>
      </c>
      <c r="BG95" s="72" t="s">
        <v>166</v>
      </c>
      <c r="BH95" s="96"/>
      <c r="BI95" s="78" t="s">
        <v>188</v>
      </c>
      <c r="BJ95" s="72" t="s">
        <v>154</v>
      </c>
      <c r="BK95" s="72" t="s">
        <v>154</v>
      </c>
      <c r="BL95" s="72" t="s">
        <v>81</v>
      </c>
      <c r="BM95" s="72" t="s">
        <v>174</v>
      </c>
      <c r="BN95" s="72" t="s">
        <v>159</v>
      </c>
      <c r="BO95" s="72"/>
      <c r="BP95" s="96"/>
      <c r="BQ95" s="78"/>
      <c r="BR95" s="72" t="s">
        <v>188</v>
      </c>
      <c r="BS95" s="72" t="s">
        <v>154</v>
      </c>
      <c r="BT95" s="72" t="s">
        <v>174</v>
      </c>
      <c r="BU95" s="72" t="s">
        <v>192</v>
      </c>
      <c r="BV95" s="72" t="s">
        <v>160</v>
      </c>
      <c r="BW95" s="72" t="s">
        <v>162</v>
      </c>
      <c r="BX95" s="96"/>
      <c r="BY95" s="78" t="s">
        <v>164</v>
      </c>
      <c r="BZ95" s="72" t="s">
        <v>166</v>
      </c>
      <c r="CA95" s="72" t="s">
        <v>164</v>
      </c>
      <c r="CB95" s="72" t="s">
        <v>173</v>
      </c>
      <c r="CC95" s="72" t="s">
        <v>192</v>
      </c>
      <c r="CD95" s="72" t="s">
        <v>81</v>
      </c>
      <c r="CE95" s="72"/>
      <c r="CF95" s="96"/>
      <c r="CG95" s="78" t="s">
        <v>192</v>
      </c>
      <c r="CH95" s="72" t="s">
        <v>174</v>
      </c>
      <c r="CI95" s="72" t="s">
        <v>154</v>
      </c>
      <c r="CJ95" s="72" t="s">
        <v>188</v>
      </c>
      <c r="CK95" s="72"/>
      <c r="CL95" s="72"/>
      <c r="CM95" s="72"/>
      <c r="CN95" s="96"/>
      <c r="CP95" s="111">
        <f t="shared" si="18"/>
        <v>0</v>
      </c>
    </row>
    <row r="96" spans="1:94" ht="15.75" customHeight="1">
      <c r="AZ96" s="70" t="s">
        <v>193</v>
      </c>
      <c r="BA96" s="78" t="s">
        <v>173</v>
      </c>
      <c r="BB96" s="72" t="s">
        <v>154</v>
      </c>
      <c r="BC96" s="72" t="s">
        <v>194</v>
      </c>
      <c r="BD96" s="72" t="s">
        <v>155</v>
      </c>
      <c r="BE96" s="72" t="s">
        <v>174</v>
      </c>
      <c r="BF96" s="72"/>
      <c r="BG96" s="72"/>
      <c r="BH96" s="96"/>
      <c r="BI96" s="78" t="s">
        <v>158</v>
      </c>
      <c r="BJ96" s="72" t="s">
        <v>154</v>
      </c>
      <c r="BK96" s="72" t="s">
        <v>154</v>
      </c>
      <c r="BL96" s="72" t="s">
        <v>180</v>
      </c>
      <c r="BM96" s="72" t="s">
        <v>174</v>
      </c>
      <c r="BN96" s="72" t="s">
        <v>159</v>
      </c>
      <c r="BO96" s="72" t="s">
        <v>164</v>
      </c>
      <c r="BP96" s="96"/>
      <c r="BQ96" s="78"/>
      <c r="BR96" s="72" t="s">
        <v>188</v>
      </c>
      <c r="BS96" s="72" t="s">
        <v>154</v>
      </c>
      <c r="BT96" s="72" t="s">
        <v>174</v>
      </c>
      <c r="BU96" s="72" t="s">
        <v>173</v>
      </c>
      <c r="BV96" s="72" t="s">
        <v>177</v>
      </c>
      <c r="BW96" s="72" t="s">
        <v>177</v>
      </c>
      <c r="BX96" s="96"/>
      <c r="BY96" s="78"/>
      <c r="BZ96" s="72" t="s">
        <v>160</v>
      </c>
      <c r="CA96" s="72" t="s">
        <v>175</v>
      </c>
      <c r="CB96" s="72" t="s">
        <v>173</v>
      </c>
      <c r="CC96" s="72" t="s">
        <v>173</v>
      </c>
      <c r="CD96" s="72" t="s">
        <v>180</v>
      </c>
      <c r="CE96" s="72" t="s">
        <v>180</v>
      </c>
      <c r="CF96" s="96"/>
      <c r="CG96" s="78" t="s">
        <v>173</v>
      </c>
      <c r="CH96" s="72" t="s">
        <v>174</v>
      </c>
      <c r="CI96" s="72" t="s">
        <v>154</v>
      </c>
      <c r="CJ96" s="72" t="s">
        <v>188</v>
      </c>
      <c r="CK96" s="72" t="s">
        <v>155</v>
      </c>
      <c r="CL96" s="72" t="s">
        <v>164</v>
      </c>
      <c r="CM96" s="72"/>
      <c r="CN96" s="96"/>
      <c r="CP96" s="111">
        <f t="shared" si="18"/>
        <v>0</v>
      </c>
    </row>
    <row r="97" spans="52:94" ht="15.75" customHeight="1">
      <c r="AZ97" s="70" t="s">
        <v>195</v>
      </c>
      <c r="BA97" s="78" t="s">
        <v>173</v>
      </c>
      <c r="BB97" s="72" t="s">
        <v>165</v>
      </c>
      <c r="BC97" s="72" t="s">
        <v>164</v>
      </c>
      <c r="BD97" s="72" t="s">
        <v>162</v>
      </c>
      <c r="BE97" s="72"/>
      <c r="BF97" s="72"/>
      <c r="BG97" s="72"/>
      <c r="BH97" s="96"/>
      <c r="BI97" s="78" t="s">
        <v>184</v>
      </c>
      <c r="BJ97" s="72" t="s">
        <v>154</v>
      </c>
      <c r="BK97" s="72" t="s">
        <v>154</v>
      </c>
      <c r="BL97" s="72" t="s">
        <v>81</v>
      </c>
      <c r="BM97" s="72" t="s">
        <v>167</v>
      </c>
      <c r="BN97" s="72"/>
      <c r="BO97" s="72"/>
      <c r="BP97" s="96"/>
      <c r="BQ97" s="78" t="s">
        <v>168</v>
      </c>
      <c r="BR97" s="72" t="s">
        <v>184</v>
      </c>
      <c r="BS97" s="72" t="s">
        <v>154</v>
      </c>
      <c r="BT97" s="72" t="s">
        <v>167</v>
      </c>
      <c r="BU97" s="72" t="s">
        <v>173</v>
      </c>
      <c r="BV97" s="72" t="s">
        <v>160</v>
      </c>
      <c r="BW97" s="72" t="s">
        <v>162</v>
      </c>
      <c r="BX97" s="96"/>
      <c r="BY97" s="78" t="s">
        <v>164</v>
      </c>
      <c r="BZ97" s="72" t="s">
        <v>171</v>
      </c>
      <c r="CA97" s="72" t="s">
        <v>164</v>
      </c>
      <c r="CB97" s="72" t="s">
        <v>173</v>
      </c>
      <c r="CC97" s="72" t="s">
        <v>173</v>
      </c>
      <c r="CD97" s="72" t="s">
        <v>81</v>
      </c>
      <c r="CE97" s="72"/>
      <c r="CF97" s="96"/>
      <c r="CG97" s="78" t="s">
        <v>173</v>
      </c>
      <c r="CH97" s="72" t="s">
        <v>167</v>
      </c>
      <c r="CI97" s="72" t="s">
        <v>154</v>
      </c>
      <c r="CJ97" s="72" t="s">
        <v>184</v>
      </c>
      <c r="CK97" s="72" t="s">
        <v>168</v>
      </c>
      <c r="CL97" s="72" t="s">
        <v>170</v>
      </c>
      <c r="CM97" s="72"/>
      <c r="CN97" s="96"/>
      <c r="CP97" s="111">
        <f t="shared" si="18"/>
        <v>0</v>
      </c>
    </row>
    <row r="98" spans="52:94" ht="15.75">
      <c r="AZ98" s="70" t="s">
        <v>196</v>
      </c>
      <c r="BA98" s="78" t="s">
        <v>173</v>
      </c>
      <c r="BB98" s="72" t="s">
        <v>154</v>
      </c>
      <c r="BC98" s="72" t="s">
        <v>166</v>
      </c>
      <c r="BD98" s="72" t="s">
        <v>186</v>
      </c>
      <c r="BE98" s="72" t="s">
        <v>174</v>
      </c>
      <c r="BF98" s="72" t="s">
        <v>187</v>
      </c>
      <c r="BG98" s="72" t="s">
        <v>187</v>
      </c>
      <c r="BH98" s="96"/>
      <c r="BI98" s="78"/>
      <c r="BJ98" s="72" t="s">
        <v>154</v>
      </c>
      <c r="BK98" s="72" t="s">
        <v>154</v>
      </c>
      <c r="BL98" s="72" t="s">
        <v>180</v>
      </c>
      <c r="BM98" s="72" t="s">
        <v>174</v>
      </c>
      <c r="BN98" s="72" t="s">
        <v>159</v>
      </c>
      <c r="BO98" s="72" t="s">
        <v>187</v>
      </c>
      <c r="BP98" s="96"/>
      <c r="BQ98" s="78" t="s">
        <v>176</v>
      </c>
      <c r="BR98" s="72"/>
      <c r="BS98" s="72" t="s">
        <v>154</v>
      </c>
      <c r="BT98" s="72" t="s">
        <v>174</v>
      </c>
      <c r="BU98" s="72" t="s">
        <v>173</v>
      </c>
      <c r="BV98" s="72" t="s">
        <v>186</v>
      </c>
      <c r="BW98" s="72" t="s">
        <v>187</v>
      </c>
      <c r="BX98" s="96"/>
      <c r="BY98" s="78"/>
      <c r="BZ98" s="72" t="s">
        <v>160</v>
      </c>
      <c r="CA98" s="72" t="s">
        <v>166</v>
      </c>
      <c r="CB98" s="72" t="s">
        <v>173</v>
      </c>
      <c r="CC98" s="72" t="s">
        <v>173</v>
      </c>
      <c r="CD98" s="72" t="s">
        <v>180</v>
      </c>
      <c r="CE98" s="72" t="s">
        <v>180</v>
      </c>
      <c r="CF98" s="96"/>
      <c r="CG98" s="78" t="s">
        <v>173</v>
      </c>
      <c r="CH98" s="72" t="s">
        <v>174</v>
      </c>
      <c r="CI98" s="72" t="s">
        <v>154</v>
      </c>
      <c r="CJ98" s="72"/>
      <c r="CK98" s="72" t="s">
        <v>176</v>
      </c>
      <c r="CL98" s="72"/>
      <c r="CM98" s="72"/>
      <c r="CN98" s="96"/>
      <c r="CP98" s="111">
        <f t="shared" si="18"/>
        <v>0</v>
      </c>
    </row>
    <row r="99" spans="52:94" ht="15.75" customHeight="1">
      <c r="AZ99" s="70" t="s">
        <v>197</v>
      </c>
      <c r="BA99" s="78" t="s">
        <v>173</v>
      </c>
      <c r="BB99" s="72" t="s">
        <v>154</v>
      </c>
      <c r="BC99" s="72" t="s">
        <v>164</v>
      </c>
      <c r="BD99" s="72" t="s">
        <v>162</v>
      </c>
      <c r="BE99" s="72" t="s">
        <v>174</v>
      </c>
      <c r="BF99" s="72"/>
      <c r="BG99" s="72"/>
      <c r="BH99" s="96"/>
      <c r="BI99" s="78"/>
      <c r="BJ99" s="72" t="s">
        <v>154</v>
      </c>
      <c r="BK99" s="72" t="s">
        <v>154</v>
      </c>
      <c r="BL99" s="72" t="s">
        <v>81</v>
      </c>
      <c r="BM99" s="72" t="s">
        <v>174</v>
      </c>
      <c r="BN99" s="72" t="s">
        <v>159</v>
      </c>
      <c r="BO99" s="72" t="s">
        <v>164</v>
      </c>
      <c r="BP99" s="96"/>
      <c r="BQ99" s="78" t="s">
        <v>176</v>
      </c>
      <c r="BR99" s="72"/>
      <c r="BS99" s="72" t="s">
        <v>154</v>
      </c>
      <c r="BT99" s="72" t="s">
        <v>174</v>
      </c>
      <c r="BU99" s="72" t="s">
        <v>173</v>
      </c>
      <c r="BV99" s="72" t="s">
        <v>160</v>
      </c>
      <c r="BW99" s="72" t="s">
        <v>162</v>
      </c>
      <c r="BX99" s="96"/>
      <c r="BY99" s="78"/>
      <c r="BZ99" s="72" t="s">
        <v>164</v>
      </c>
      <c r="CA99" s="72" t="s">
        <v>198</v>
      </c>
      <c r="CB99" s="72" t="s">
        <v>173</v>
      </c>
      <c r="CC99" s="72" t="s">
        <v>173</v>
      </c>
      <c r="CD99" s="72" t="s">
        <v>81</v>
      </c>
      <c r="CE99" s="72"/>
      <c r="CF99" s="96"/>
      <c r="CG99" s="78" t="s">
        <v>173</v>
      </c>
      <c r="CH99" s="72" t="s">
        <v>174</v>
      </c>
      <c r="CI99" s="72" t="s">
        <v>154</v>
      </c>
      <c r="CJ99" s="72"/>
      <c r="CK99" s="72" t="s">
        <v>176</v>
      </c>
      <c r="CL99" s="72" t="s">
        <v>198</v>
      </c>
      <c r="CM99" s="72"/>
      <c r="CN99" s="96"/>
      <c r="CP99" s="111">
        <f t="shared" si="18"/>
        <v>0</v>
      </c>
    </row>
    <row r="100" spans="52:94" ht="15.75" customHeight="1">
      <c r="AZ100" s="70" t="s">
        <v>199</v>
      </c>
      <c r="BA100" s="78" t="s">
        <v>173</v>
      </c>
      <c r="BB100" s="72" t="s">
        <v>154</v>
      </c>
      <c r="BD100" s="72" t="s">
        <v>155</v>
      </c>
      <c r="BE100" s="72" t="s">
        <v>174</v>
      </c>
      <c r="BF100" s="72" t="s">
        <v>182</v>
      </c>
      <c r="BG100" s="72" t="s">
        <v>157</v>
      </c>
      <c r="BH100" s="96"/>
      <c r="BI100" s="78"/>
      <c r="BJ100" s="72" t="s">
        <v>154</v>
      </c>
      <c r="BK100" s="72" t="s">
        <v>154</v>
      </c>
      <c r="BL100" s="72" t="s">
        <v>180</v>
      </c>
      <c r="BM100" s="72" t="s">
        <v>174</v>
      </c>
      <c r="BN100" s="72" t="s">
        <v>159</v>
      </c>
      <c r="BO100" s="72" t="s">
        <v>160</v>
      </c>
      <c r="BP100" s="96"/>
      <c r="BQ100" s="78" t="s">
        <v>176</v>
      </c>
      <c r="BR100" s="72"/>
      <c r="BS100" s="72" t="s">
        <v>154</v>
      </c>
      <c r="BT100" s="72" t="s">
        <v>174</v>
      </c>
      <c r="BU100" s="72" t="s">
        <v>173</v>
      </c>
      <c r="BV100" s="72" t="s">
        <v>177</v>
      </c>
      <c r="BW100" s="72" t="s">
        <v>177</v>
      </c>
      <c r="BX100" s="96"/>
      <c r="BY100" s="78" t="s">
        <v>157</v>
      </c>
      <c r="BZ100" s="72" t="s">
        <v>171</v>
      </c>
      <c r="CA100" s="72" t="s">
        <v>175</v>
      </c>
      <c r="CB100" s="72" t="s">
        <v>173</v>
      </c>
      <c r="CC100" s="72" t="s">
        <v>173</v>
      </c>
      <c r="CD100" s="72" t="s">
        <v>180</v>
      </c>
      <c r="CE100" s="72" t="s">
        <v>180</v>
      </c>
      <c r="CF100" s="96"/>
      <c r="CG100" s="78" t="s">
        <v>173</v>
      </c>
      <c r="CH100" s="72" t="s">
        <v>174</v>
      </c>
      <c r="CI100" s="72" t="s">
        <v>154</v>
      </c>
      <c r="CJ100" s="72"/>
      <c r="CK100" s="72" t="s">
        <v>176</v>
      </c>
      <c r="CL100" s="72" t="s">
        <v>170</v>
      </c>
      <c r="CM100" s="72"/>
      <c r="CN100" s="96"/>
      <c r="CP100" s="111">
        <f t="shared" si="18"/>
        <v>3</v>
      </c>
    </row>
    <row r="101" spans="52:94" ht="15.75" customHeight="1">
      <c r="AZ101" s="70" t="s">
        <v>200</v>
      </c>
      <c r="BA101" s="78" t="s">
        <v>152</v>
      </c>
      <c r="BB101" s="72" t="s">
        <v>165</v>
      </c>
      <c r="BC101" s="72" t="s">
        <v>166</v>
      </c>
      <c r="BD101" s="72" t="s">
        <v>186</v>
      </c>
      <c r="BE101" s="72" t="s">
        <v>174</v>
      </c>
      <c r="BF101" s="72" t="s">
        <v>166</v>
      </c>
      <c r="BG101" s="72" t="s">
        <v>166</v>
      </c>
      <c r="BH101" s="96"/>
      <c r="BI101" s="78"/>
      <c r="BJ101" s="72" t="s">
        <v>154</v>
      </c>
      <c r="BK101" s="72" t="s">
        <v>154</v>
      </c>
      <c r="BL101" s="72" t="s">
        <v>201</v>
      </c>
      <c r="BM101" s="72" t="s">
        <v>174</v>
      </c>
      <c r="BO101" s="72" t="s">
        <v>328</v>
      </c>
      <c r="BP101" s="96"/>
      <c r="BQ101" s="78" t="s">
        <v>176</v>
      </c>
      <c r="BR101" s="72"/>
      <c r="BS101" s="72" t="s">
        <v>154</v>
      </c>
      <c r="BT101" s="72" t="s">
        <v>174</v>
      </c>
      <c r="BU101" s="72" t="s">
        <v>152</v>
      </c>
      <c r="BV101" s="72" t="s">
        <v>186</v>
      </c>
      <c r="BW101" s="72"/>
      <c r="BX101" s="96"/>
      <c r="BY101" s="78" t="s">
        <v>164</v>
      </c>
      <c r="BZ101" s="72" t="s">
        <v>171</v>
      </c>
      <c r="CA101" s="72" t="s">
        <v>164</v>
      </c>
      <c r="CB101" s="72" t="s">
        <v>152</v>
      </c>
      <c r="CC101" s="72" t="s">
        <v>152</v>
      </c>
      <c r="CD101" s="72" t="s">
        <v>201</v>
      </c>
      <c r="CE101" s="72"/>
      <c r="CF101" s="96"/>
      <c r="CG101" s="72" t="s">
        <v>160</v>
      </c>
      <c r="CH101" s="72" t="s">
        <v>174</v>
      </c>
      <c r="CI101" s="72" t="s">
        <v>154</v>
      </c>
      <c r="CJ101" s="72"/>
      <c r="CK101" s="72" t="s">
        <v>176</v>
      </c>
      <c r="CL101" s="72" t="s">
        <v>170</v>
      </c>
      <c r="CM101" s="72"/>
      <c r="CN101" s="96"/>
      <c r="CP101" s="111">
        <f t="shared" si="18"/>
        <v>0</v>
      </c>
    </row>
    <row r="102" spans="52:94" ht="15.75" customHeight="1">
      <c r="AZ102" s="70" t="s">
        <v>202</v>
      </c>
      <c r="BA102" s="78" t="s">
        <v>152</v>
      </c>
      <c r="BB102" s="72" t="s">
        <v>165</v>
      </c>
      <c r="BC102" s="72" t="s">
        <v>203</v>
      </c>
      <c r="BD102" s="72"/>
      <c r="BE102" s="72" t="s">
        <v>166</v>
      </c>
      <c r="BF102" s="72" t="s">
        <v>162</v>
      </c>
      <c r="BG102" s="72" t="s">
        <v>166</v>
      </c>
      <c r="BH102" s="96"/>
      <c r="BI102" s="78" t="s">
        <v>158</v>
      </c>
      <c r="BJ102" s="72" t="s">
        <v>154</v>
      </c>
      <c r="BK102" s="72" t="s">
        <v>154</v>
      </c>
      <c r="BL102" s="72" t="s">
        <v>201</v>
      </c>
      <c r="BM102" s="72" t="s">
        <v>167</v>
      </c>
      <c r="BO102" s="72" t="s">
        <v>328</v>
      </c>
      <c r="BP102" s="96"/>
      <c r="BQ102" s="78" t="s">
        <v>176</v>
      </c>
      <c r="BR102" s="72" t="s">
        <v>158</v>
      </c>
      <c r="BS102" s="72" t="s">
        <v>154</v>
      </c>
      <c r="BT102" s="72" t="s">
        <v>167</v>
      </c>
      <c r="BU102" s="72" t="s">
        <v>152</v>
      </c>
      <c r="BV102" s="72" t="s">
        <v>160</v>
      </c>
      <c r="BW102" s="72" t="s">
        <v>162</v>
      </c>
      <c r="BX102" s="96"/>
      <c r="BY102" s="78" t="s">
        <v>164</v>
      </c>
      <c r="BZ102" s="72" t="s">
        <v>166</v>
      </c>
      <c r="CA102" s="72" t="s">
        <v>164</v>
      </c>
      <c r="CB102" s="72" t="s">
        <v>152</v>
      </c>
      <c r="CC102" s="72" t="s">
        <v>152</v>
      </c>
      <c r="CD102" s="72" t="s">
        <v>201</v>
      </c>
      <c r="CE102" s="72"/>
      <c r="CF102" s="96"/>
      <c r="CG102" s="78"/>
      <c r="CH102" s="72" t="s">
        <v>167</v>
      </c>
      <c r="CI102" s="72" t="s">
        <v>154</v>
      </c>
      <c r="CJ102" s="72" t="s">
        <v>158</v>
      </c>
      <c r="CK102" s="72" t="s">
        <v>176</v>
      </c>
      <c r="CL102" s="72"/>
      <c r="CM102" s="72"/>
      <c r="CN102" s="96"/>
      <c r="CP102" s="111">
        <f t="shared" si="18"/>
        <v>0</v>
      </c>
    </row>
    <row r="103" spans="52:94" ht="15.75">
      <c r="AZ103" s="70" t="s">
        <v>204</v>
      </c>
      <c r="BA103" s="78" t="s">
        <v>173</v>
      </c>
      <c r="BB103" s="72" t="s">
        <v>154</v>
      </c>
      <c r="BC103" s="72" t="s">
        <v>164</v>
      </c>
      <c r="BD103" s="72" t="s">
        <v>155</v>
      </c>
      <c r="BE103" s="72" t="s">
        <v>174</v>
      </c>
      <c r="BF103" s="72" t="s">
        <v>187</v>
      </c>
      <c r="BG103" s="72" t="s">
        <v>187</v>
      </c>
      <c r="BH103" s="96"/>
      <c r="BI103" s="78" t="s">
        <v>184</v>
      </c>
      <c r="BJ103" s="72" t="s">
        <v>154</v>
      </c>
      <c r="BK103" s="72" t="s">
        <v>154</v>
      </c>
      <c r="BL103" s="72" t="s">
        <v>160</v>
      </c>
      <c r="BM103" s="72" t="s">
        <v>174</v>
      </c>
      <c r="BN103" s="72" t="s">
        <v>159</v>
      </c>
      <c r="BO103" s="72" t="s">
        <v>187</v>
      </c>
      <c r="BP103" s="96"/>
      <c r="BQ103" s="78" t="s">
        <v>155</v>
      </c>
      <c r="BR103" s="72" t="s">
        <v>184</v>
      </c>
      <c r="BS103" s="72" t="s">
        <v>154</v>
      </c>
      <c r="BT103" s="72" t="s">
        <v>174</v>
      </c>
      <c r="BU103" s="72" t="s">
        <v>173</v>
      </c>
      <c r="BV103" s="72"/>
      <c r="BW103" s="72" t="s">
        <v>187</v>
      </c>
      <c r="BX103" s="96"/>
      <c r="BY103" s="78"/>
      <c r="BZ103" s="72" t="s">
        <v>194</v>
      </c>
      <c r="CA103" s="72" t="s">
        <v>164</v>
      </c>
      <c r="CB103" s="72" t="s">
        <v>173</v>
      </c>
      <c r="CC103" s="72" t="s">
        <v>173</v>
      </c>
      <c r="CD103" s="72"/>
      <c r="CE103" s="72"/>
      <c r="CF103" s="96"/>
      <c r="CG103" s="78" t="s">
        <v>173</v>
      </c>
      <c r="CH103" s="72" t="s">
        <v>174</v>
      </c>
      <c r="CI103" s="72" t="s">
        <v>154</v>
      </c>
      <c r="CJ103" s="72" t="s">
        <v>184</v>
      </c>
      <c r="CK103" s="72" t="s">
        <v>198</v>
      </c>
      <c r="CL103" s="72" t="s">
        <v>198</v>
      </c>
      <c r="CM103" s="72"/>
      <c r="CN103" s="96"/>
      <c r="CP103" s="111">
        <f t="shared" si="18"/>
        <v>0</v>
      </c>
    </row>
    <row r="104" spans="52:94" ht="15.75" customHeight="1">
      <c r="AZ104" s="70" t="s">
        <v>205</v>
      </c>
      <c r="BA104" s="78" t="s">
        <v>152</v>
      </c>
      <c r="BB104" s="72" t="s">
        <v>165</v>
      </c>
      <c r="BC104" s="72" t="s">
        <v>203</v>
      </c>
      <c r="BD104" s="72"/>
      <c r="BE104" s="72" t="s">
        <v>174</v>
      </c>
      <c r="BF104" s="72" t="s">
        <v>162</v>
      </c>
      <c r="BG104" s="72" t="s">
        <v>166</v>
      </c>
      <c r="BH104" s="96"/>
      <c r="BI104" s="78" t="s">
        <v>158</v>
      </c>
      <c r="BJ104" s="72" t="s">
        <v>154</v>
      </c>
      <c r="BK104" s="72" t="s">
        <v>154</v>
      </c>
      <c r="BL104" s="72" t="s">
        <v>201</v>
      </c>
      <c r="BM104" s="72" t="s">
        <v>174</v>
      </c>
      <c r="BO104" s="72" t="s">
        <v>328</v>
      </c>
      <c r="BP104" s="96"/>
      <c r="BQ104" s="78" t="s">
        <v>176</v>
      </c>
      <c r="BR104" s="72" t="s">
        <v>158</v>
      </c>
      <c r="BS104" s="72" t="s">
        <v>154</v>
      </c>
      <c r="BT104" s="72" t="s">
        <v>174</v>
      </c>
      <c r="BU104" s="72" t="s">
        <v>152</v>
      </c>
      <c r="BV104" s="72" t="s">
        <v>160</v>
      </c>
      <c r="BW104" s="72" t="s">
        <v>162</v>
      </c>
      <c r="BX104" s="96"/>
      <c r="BY104" s="78" t="s">
        <v>164</v>
      </c>
      <c r="BZ104" s="72" t="s">
        <v>166</v>
      </c>
      <c r="CA104" s="72" t="s">
        <v>164</v>
      </c>
      <c r="CB104" s="72" t="s">
        <v>152</v>
      </c>
      <c r="CC104" s="72" t="s">
        <v>152</v>
      </c>
      <c r="CD104" s="72" t="s">
        <v>201</v>
      </c>
      <c r="CE104" s="72"/>
      <c r="CF104" s="96"/>
      <c r="CG104" s="78"/>
      <c r="CH104" s="72" t="s">
        <v>174</v>
      </c>
      <c r="CI104" s="72" t="s">
        <v>154</v>
      </c>
      <c r="CJ104" s="72" t="s">
        <v>158</v>
      </c>
      <c r="CK104" s="72" t="s">
        <v>176</v>
      </c>
      <c r="CL104" s="72"/>
      <c r="CM104" s="72"/>
      <c r="CN104" s="96"/>
      <c r="CP104" s="111">
        <f t="shared" si="18"/>
        <v>0</v>
      </c>
    </row>
    <row r="105" spans="52:94" ht="15.75" customHeight="1">
      <c r="AZ105" s="70" t="s">
        <v>206</v>
      </c>
      <c r="BA105" s="78" t="s">
        <v>173</v>
      </c>
      <c r="BB105" s="72" t="s">
        <v>154</v>
      </c>
      <c r="BC105" s="72" t="s">
        <v>153</v>
      </c>
      <c r="BD105" s="72" t="s">
        <v>155</v>
      </c>
      <c r="BE105" s="72" t="s">
        <v>174</v>
      </c>
      <c r="BF105" s="72" t="s">
        <v>166</v>
      </c>
      <c r="BG105" s="72"/>
      <c r="BH105" s="96"/>
      <c r="BI105" s="78" t="s">
        <v>184</v>
      </c>
      <c r="BJ105" s="72" t="s">
        <v>154</v>
      </c>
      <c r="BK105" s="72" t="s">
        <v>154</v>
      </c>
      <c r="BL105" s="72" t="s">
        <v>175</v>
      </c>
      <c r="BM105" s="72" t="s">
        <v>174</v>
      </c>
      <c r="BN105" s="72" t="s">
        <v>159</v>
      </c>
      <c r="BO105" s="72"/>
      <c r="BP105" s="96"/>
      <c r="BQ105" s="78" t="s">
        <v>168</v>
      </c>
      <c r="BR105" s="72" t="s">
        <v>184</v>
      </c>
      <c r="BS105" s="72" t="s">
        <v>154</v>
      </c>
      <c r="BT105" s="72" t="s">
        <v>174</v>
      </c>
      <c r="BU105" s="72" t="s">
        <v>173</v>
      </c>
      <c r="BV105" s="72" t="s">
        <v>160</v>
      </c>
      <c r="BW105" s="72" t="s">
        <v>162</v>
      </c>
      <c r="BX105" s="96"/>
      <c r="BY105" s="78" t="s">
        <v>153</v>
      </c>
      <c r="BZ105" s="72" t="s">
        <v>207</v>
      </c>
      <c r="CA105" s="72" t="s">
        <v>166</v>
      </c>
      <c r="CB105" s="72" t="s">
        <v>173</v>
      </c>
      <c r="CC105" s="72" t="s">
        <v>173</v>
      </c>
      <c r="CD105" s="72" t="s">
        <v>177</v>
      </c>
      <c r="CE105" s="72" t="s">
        <v>177</v>
      </c>
      <c r="CF105" s="96"/>
      <c r="CG105" s="78" t="s">
        <v>173</v>
      </c>
      <c r="CH105" s="72" t="s">
        <v>174</v>
      </c>
      <c r="CI105" s="72" t="s">
        <v>154</v>
      </c>
      <c r="CJ105" s="72" t="s">
        <v>184</v>
      </c>
      <c r="CK105" s="72" t="s">
        <v>168</v>
      </c>
      <c r="CL105" s="72"/>
      <c r="CM105" s="72"/>
      <c r="CN105" s="96"/>
      <c r="CP105" s="111">
        <f t="shared" si="18"/>
        <v>0</v>
      </c>
    </row>
    <row r="106" spans="52:94" ht="15.75" customHeight="1">
      <c r="AZ106" s="70" t="s">
        <v>208</v>
      </c>
      <c r="BA106" s="78" t="s">
        <v>173</v>
      </c>
      <c r="BB106" s="72" t="s">
        <v>154</v>
      </c>
      <c r="BD106" s="72" t="s">
        <v>155</v>
      </c>
      <c r="BE106" s="72" t="s">
        <v>174</v>
      </c>
      <c r="BF106" s="72" t="s">
        <v>209</v>
      </c>
      <c r="BG106" s="72" t="s">
        <v>157</v>
      </c>
      <c r="BH106" s="96"/>
      <c r="BI106" s="78" t="s">
        <v>184</v>
      </c>
      <c r="BJ106" s="72" t="s">
        <v>154</v>
      </c>
      <c r="BK106" s="72" t="s">
        <v>154</v>
      </c>
      <c r="BL106" s="72" t="s">
        <v>160</v>
      </c>
      <c r="BM106" s="72" t="s">
        <v>174</v>
      </c>
      <c r="BN106" s="72" t="s">
        <v>159</v>
      </c>
      <c r="BO106" s="72"/>
      <c r="BP106" s="96"/>
      <c r="BQ106" s="78" t="s">
        <v>210</v>
      </c>
      <c r="BR106" s="72" t="s">
        <v>184</v>
      </c>
      <c r="BS106" s="72" t="s">
        <v>154</v>
      </c>
      <c r="BT106" s="72" t="s">
        <v>174</v>
      </c>
      <c r="BU106" s="72" t="s">
        <v>173</v>
      </c>
      <c r="BV106" s="72"/>
      <c r="BW106" s="72"/>
      <c r="BX106" s="96"/>
      <c r="BY106" s="78" t="s">
        <v>157</v>
      </c>
      <c r="BZ106" s="72" t="s">
        <v>171</v>
      </c>
      <c r="CA106" s="72" t="s">
        <v>210</v>
      </c>
      <c r="CB106" s="72" t="s">
        <v>173</v>
      </c>
      <c r="CC106" s="72" t="s">
        <v>173</v>
      </c>
      <c r="CD106" s="72"/>
      <c r="CE106" s="72"/>
      <c r="CF106" s="96"/>
      <c r="CG106" s="78" t="s">
        <v>173</v>
      </c>
      <c r="CH106" s="72" t="s">
        <v>174</v>
      </c>
      <c r="CI106" s="72" t="s">
        <v>154</v>
      </c>
      <c r="CJ106" s="72" t="s">
        <v>184</v>
      </c>
      <c r="CK106" s="72" t="s">
        <v>211</v>
      </c>
      <c r="CL106" s="72" t="s">
        <v>212</v>
      </c>
      <c r="CM106" s="72"/>
      <c r="CN106" s="96"/>
      <c r="CP106" s="111">
        <f t="shared" si="18"/>
        <v>3</v>
      </c>
    </row>
    <row r="107" spans="52:94" ht="15.75">
      <c r="AZ107" s="70" t="s">
        <v>213</v>
      </c>
      <c r="BA107" s="78" t="s">
        <v>173</v>
      </c>
      <c r="BB107" s="72" t="s">
        <v>154</v>
      </c>
      <c r="BC107" s="72" t="s">
        <v>164</v>
      </c>
      <c r="BD107" s="72" t="s">
        <v>155</v>
      </c>
      <c r="BE107" s="72" t="s">
        <v>174</v>
      </c>
      <c r="BF107" s="72" t="s">
        <v>187</v>
      </c>
      <c r="BG107" s="72" t="s">
        <v>187</v>
      </c>
      <c r="BH107" s="96"/>
      <c r="BI107" s="78" t="s">
        <v>188</v>
      </c>
      <c r="BJ107" s="72" t="s">
        <v>154</v>
      </c>
      <c r="BK107" s="72" t="s">
        <v>154</v>
      </c>
      <c r="BL107" s="72" t="s">
        <v>180</v>
      </c>
      <c r="BM107" s="72" t="s">
        <v>174</v>
      </c>
      <c r="BN107" s="72" t="s">
        <v>159</v>
      </c>
      <c r="BO107" s="72" t="s">
        <v>187</v>
      </c>
      <c r="BP107" s="96"/>
      <c r="BQ107" s="78"/>
      <c r="BR107" s="72" t="s">
        <v>188</v>
      </c>
      <c r="BS107" s="72" t="s">
        <v>154</v>
      </c>
      <c r="BT107" s="72" t="s">
        <v>174</v>
      </c>
      <c r="BU107" s="72" t="s">
        <v>173</v>
      </c>
      <c r="BV107" s="72" t="s">
        <v>160</v>
      </c>
      <c r="BW107" s="72" t="s">
        <v>187</v>
      </c>
      <c r="BX107" s="96"/>
      <c r="BY107" s="78"/>
      <c r="BZ107" s="72" t="s">
        <v>164</v>
      </c>
      <c r="CA107" s="72" t="s">
        <v>164</v>
      </c>
      <c r="CB107" s="72" t="s">
        <v>173</v>
      </c>
      <c r="CC107" s="72" t="s">
        <v>173</v>
      </c>
      <c r="CD107" s="72" t="s">
        <v>180</v>
      </c>
      <c r="CE107" s="72" t="s">
        <v>180</v>
      </c>
      <c r="CF107" s="96"/>
      <c r="CG107" s="78" t="s">
        <v>173</v>
      </c>
      <c r="CH107" s="72" t="s">
        <v>174</v>
      </c>
      <c r="CI107" s="72" t="s">
        <v>154</v>
      </c>
      <c r="CJ107" s="72" t="s">
        <v>188</v>
      </c>
      <c r="CK107" s="72" t="s">
        <v>214</v>
      </c>
      <c r="CL107" s="72"/>
      <c r="CM107" s="72"/>
      <c r="CN107" s="96"/>
      <c r="CP107" s="111">
        <f t="shared" si="18"/>
        <v>0</v>
      </c>
    </row>
    <row r="108" spans="52:94" ht="15.75" customHeight="1">
      <c r="AZ108" s="70" t="s">
        <v>215</v>
      </c>
      <c r="BA108" s="78" t="s">
        <v>173</v>
      </c>
      <c r="BB108" s="72" t="s">
        <v>165</v>
      </c>
      <c r="BC108" s="72" t="s">
        <v>164</v>
      </c>
      <c r="BD108" s="72" t="s">
        <v>186</v>
      </c>
      <c r="BE108" s="72"/>
      <c r="BF108" s="72"/>
      <c r="BG108" s="72"/>
      <c r="BH108" s="96"/>
      <c r="BI108" s="78" t="s">
        <v>158</v>
      </c>
      <c r="BJ108" s="72" t="s">
        <v>154</v>
      </c>
      <c r="BK108" s="72" t="s">
        <v>154</v>
      </c>
      <c r="BL108" s="72" t="s">
        <v>201</v>
      </c>
      <c r="BM108" s="72" t="s">
        <v>167</v>
      </c>
      <c r="BN108" s="72" t="s">
        <v>216</v>
      </c>
      <c r="BO108" s="72" t="s">
        <v>164</v>
      </c>
      <c r="BP108" s="96"/>
      <c r="BQ108" s="78"/>
      <c r="BR108" s="72" t="s">
        <v>158</v>
      </c>
      <c r="BS108" s="72" t="s">
        <v>154</v>
      </c>
      <c r="BT108" s="72" t="s">
        <v>167</v>
      </c>
      <c r="BU108" s="72" t="s">
        <v>173</v>
      </c>
      <c r="BV108" s="72" t="s">
        <v>160</v>
      </c>
      <c r="BW108" s="72"/>
      <c r="BX108" s="96"/>
      <c r="BY108" s="78" t="s">
        <v>164</v>
      </c>
      <c r="BZ108" s="72" t="s">
        <v>171</v>
      </c>
      <c r="CA108" s="72" t="s">
        <v>217</v>
      </c>
      <c r="CB108" s="72" t="s">
        <v>173</v>
      </c>
      <c r="CC108" s="72" t="s">
        <v>173</v>
      </c>
      <c r="CD108" s="72" t="s">
        <v>201</v>
      </c>
      <c r="CE108" s="72"/>
      <c r="CF108" s="96"/>
      <c r="CG108" s="78" t="s">
        <v>173</v>
      </c>
      <c r="CH108" s="72" t="s">
        <v>167</v>
      </c>
      <c r="CI108" s="72" t="s">
        <v>154</v>
      </c>
      <c r="CJ108" s="72" t="s">
        <v>158</v>
      </c>
      <c r="CK108" s="72" t="s">
        <v>186</v>
      </c>
      <c r="CL108" s="72" t="s">
        <v>170</v>
      </c>
      <c r="CM108" s="72"/>
      <c r="CN108" s="96"/>
      <c r="CP108" s="111">
        <f t="shared" si="18"/>
        <v>0</v>
      </c>
    </row>
    <row r="109" spans="52:94" ht="15.75" customHeight="1">
      <c r="AZ109" s="70" t="s">
        <v>218</v>
      </c>
      <c r="BA109" s="78" t="s">
        <v>173</v>
      </c>
      <c r="BB109" s="72" t="s">
        <v>154</v>
      </c>
      <c r="BC109" s="72" t="s">
        <v>153</v>
      </c>
      <c r="BD109" s="72"/>
      <c r="BE109" s="72" t="s">
        <v>174</v>
      </c>
      <c r="BF109" s="72" t="s">
        <v>186</v>
      </c>
      <c r="BG109" s="110"/>
      <c r="BH109" s="96"/>
      <c r="BI109" s="78" t="s">
        <v>184</v>
      </c>
      <c r="BJ109" s="72" t="s">
        <v>154</v>
      </c>
      <c r="BK109" s="72" t="s">
        <v>154</v>
      </c>
      <c r="BL109" s="72"/>
      <c r="BM109" s="72" t="s">
        <v>174</v>
      </c>
      <c r="BN109" s="72" t="s">
        <v>159</v>
      </c>
      <c r="BO109" s="110" t="s">
        <v>219</v>
      </c>
      <c r="BP109" s="96"/>
      <c r="BQ109" s="78" t="s">
        <v>210</v>
      </c>
      <c r="BR109" s="72" t="s">
        <v>184</v>
      </c>
      <c r="BS109" s="72" t="s">
        <v>154</v>
      </c>
      <c r="BT109" s="72" t="s">
        <v>174</v>
      </c>
      <c r="BU109" s="72" t="s">
        <v>173</v>
      </c>
      <c r="BV109" s="72" t="s">
        <v>160</v>
      </c>
      <c r="BW109" s="110" t="s">
        <v>186</v>
      </c>
      <c r="BX109" s="96"/>
      <c r="BY109" s="78" t="s">
        <v>153</v>
      </c>
      <c r="BZ109" s="72" t="s">
        <v>207</v>
      </c>
      <c r="CA109" s="72" t="s">
        <v>210</v>
      </c>
      <c r="CB109" s="72" t="s">
        <v>173</v>
      </c>
      <c r="CC109" s="72" t="s">
        <v>173</v>
      </c>
      <c r="CD109" s="72"/>
      <c r="CE109" s="110"/>
      <c r="CF109" s="96"/>
      <c r="CG109" s="78" t="s">
        <v>173</v>
      </c>
      <c r="CH109" s="72" t="s">
        <v>174</v>
      </c>
      <c r="CI109" s="72" t="s">
        <v>154</v>
      </c>
      <c r="CJ109" s="72" t="s">
        <v>184</v>
      </c>
      <c r="CK109" s="72" t="s">
        <v>203</v>
      </c>
      <c r="CL109" s="72" t="s">
        <v>220</v>
      </c>
      <c r="CM109" s="110"/>
      <c r="CN109" s="96"/>
      <c r="CP109" s="111">
        <f t="shared" si="18"/>
        <v>0</v>
      </c>
    </row>
    <row r="110" spans="52:94" ht="15.75" customHeight="1">
      <c r="AZ110" s="70" t="s">
        <v>221</v>
      </c>
      <c r="BA110" s="78" t="s">
        <v>173</v>
      </c>
      <c r="BB110" s="72" t="s">
        <v>154</v>
      </c>
      <c r="BC110" s="72" t="s">
        <v>153</v>
      </c>
      <c r="BD110" s="72" t="s">
        <v>155</v>
      </c>
      <c r="BE110" s="72" t="s">
        <v>174</v>
      </c>
      <c r="BF110" s="72" t="s">
        <v>166</v>
      </c>
      <c r="BG110" s="72" t="s">
        <v>166</v>
      </c>
      <c r="BH110" s="96"/>
      <c r="BI110" s="78" t="s">
        <v>184</v>
      </c>
      <c r="BJ110" s="72" t="s">
        <v>154</v>
      </c>
      <c r="BK110" s="72" t="s">
        <v>154</v>
      </c>
      <c r="BL110" s="72" t="s">
        <v>160</v>
      </c>
      <c r="BM110" s="72" t="s">
        <v>174</v>
      </c>
      <c r="BN110" s="72" t="s">
        <v>159</v>
      </c>
      <c r="BO110" s="72"/>
      <c r="BP110" s="96"/>
      <c r="BQ110" s="78"/>
      <c r="BR110" s="72" t="s">
        <v>184</v>
      </c>
      <c r="BS110" s="72" t="s">
        <v>154</v>
      </c>
      <c r="BT110" s="72" t="s">
        <v>174</v>
      </c>
      <c r="BU110" s="72" t="s">
        <v>173</v>
      </c>
      <c r="BV110" s="72" t="s">
        <v>177</v>
      </c>
      <c r="BW110" s="72" t="s">
        <v>177</v>
      </c>
      <c r="BX110" s="96"/>
      <c r="BY110" s="78" t="s">
        <v>153</v>
      </c>
      <c r="BZ110" s="72" t="s">
        <v>207</v>
      </c>
      <c r="CA110" s="72" t="s">
        <v>175</v>
      </c>
      <c r="CB110" s="72" t="s">
        <v>173</v>
      </c>
      <c r="CC110" s="72" t="s">
        <v>173</v>
      </c>
      <c r="CD110" s="72"/>
      <c r="CE110" s="72"/>
      <c r="CF110" s="96"/>
      <c r="CG110" s="78" t="s">
        <v>173</v>
      </c>
      <c r="CH110" s="72" t="s">
        <v>174</v>
      </c>
      <c r="CI110" s="72" t="s">
        <v>154</v>
      </c>
      <c r="CJ110" s="72" t="s">
        <v>184</v>
      </c>
      <c r="CK110" s="72" t="s">
        <v>162</v>
      </c>
      <c r="CL110" s="72"/>
      <c r="CM110" s="72"/>
      <c r="CN110" s="96"/>
      <c r="CP110" s="111">
        <f t="shared" si="18"/>
        <v>0</v>
      </c>
    </row>
    <row r="111" spans="52:94" ht="16.5" customHeight="1" thickBot="1">
      <c r="AZ111" s="85" t="s">
        <v>222</v>
      </c>
      <c r="BA111" s="78" t="s">
        <v>152</v>
      </c>
      <c r="BB111" s="72" t="s">
        <v>165</v>
      </c>
      <c r="BC111" s="72" t="s">
        <v>157</v>
      </c>
      <c r="BD111" s="92" t="s">
        <v>155</v>
      </c>
      <c r="BE111" s="72" t="s">
        <v>174</v>
      </c>
      <c r="BF111" s="72" t="s">
        <v>183</v>
      </c>
      <c r="BG111" s="72" t="s">
        <v>183</v>
      </c>
      <c r="BH111" s="79"/>
      <c r="BI111" s="78" t="s">
        <v>184</v>
      </c>
      <c r="BJ111" s="72" t="s">
        <v>154</v>
      </c>
      <c r="BK111" s="72" t="s">
        <v>154</v>
      </c>
      <c r="BL111" s="92" t="s">
        <v>175</v>
      </c>
      <c r="BM111" s="72" t="s">
        <v>174</v>
      </c>
      <c r="BN111" s="72" t="s">
        <v>216</v>
      </c>
      <c r="BO111" s="72"/>
      <c r="BP111" s="79"/>
      <c r="BQ111" s="78"/>
      <c r="BR111" s="72" t="s">
        <v>184</v>
      </c>
      <c r="BS111" s="92" t="s">
        <v>154</v>
      </c>
      <c r="BT111" s="72" t="s">
        <v>174</v>
      </c>
      <c r="BU111" s="72" t="s">
        <v>152</v>
      </c>
      <c r="BV111" s="72"/>
      <c r="BW111" s="72"/>
      <c r="BX111" s="79"/>
      <c r="BY111" s="78"/>
      <c r="BZ111" s="72" t="s">
        <v>157</v>
      </c>
      <c r="CA111" s="72" t="s">
        <v>157</v>
      </c>
      <c r="CB111" s="92" t="s">
        <v>152</v>
      </c>
      <c r="CC111" s="72" t="s">
        <v>152</v>
      </c>
      <c r="CD111" s="72" t="s">
        <v>177</v>
      </c>
      <c r="CE111" s="72" t="s">
        <v>177</v>
      </c>
      <c r="CF111" s="79"/>
      <c r="CG111" s="78" t="s">
        <v>160</v>
      </c>
      <c r="CH111" s="72" t="s">
        <v>174</v>
      </c>
      <c r="CI111" s="72" t="s">
        <v>154</v>
      </c>
      <c r="CJ111" s="92" t="s">
        <v>184</v>
      </c>
      <c r="CK111" s="72" t="s">
        <v>162</v>
      </c>
      <c r="CL111" s="72"/>
      <c r="CM111" s="72"/>
      <c r="CN111" s="79"/>
      <c r="CP111" s="111">
        <f t="shared" si="18"/>
        <v>3</v>
      </c>
    </row>
    <row r="112" spans="52:94" ht="19.5" customHeight="1">
      <c r="AZ112" s="496" t="s">
        <v>150</v>
      </c>
      <c r="BA112" s="78"/>
      <c r="BB112" s="72" t="s">
        <v>145</v>
      </c>
      <c r="BC112" s="72"/>
      <c r="BD112" s="92"/>
      <c r="BE112" s="72"/>
      <c r="BF112" s="92"/>
      <c r="BG112" s="72"/>
      <c r="BH112" s="79"/>
      <c r="BI112" s="78" t="s">
        <v>146</v>
      </c>
      <c r="BJ112" s="72"/>
      <c r="BK112" s="72"/>
      <c r="BL112" s="92"/>
      <c r="BM112" s="72"/>
      <c r="BN112" s="92"/>
      <c r="BO112" s="72"/>
      <c r="BP112" s="79"/>
      <c r="BQ112" s="78" t="s">
        <v>147</v>
      </c>
      <c r="BR112" s="72"/>
      <c r="BS112" s="92"/>
      <c r="BT112" s="72"/>
      <c r="BU112" s="72"/>
      <c r="BV112" s="92"/>
      <c r="BW112" s="72"/>
      <c r="BX112" s="79"/>
      <c r="BY112" s="78"/>
      <c r="BZ112" s="72" t="s">
        <v>148</v>
      </c>
      <c r="CA112" s="72"/>
      <c r="CB112" s="92"/>
      <c r="CC112" s="72"/>
      <c r="CD112" s="92"/>
      <c r="CE112" s="72"/>
      <c r="CF112" s="79"/>
      <c r="CG112" s="78" t="s">
        <v>149</v>
      </c>
      <c r="CH112" s="72"/>
      <c r="CI112" s="72"/>
      <c r="CJ112" s="92"/>
      <c r="CK112" s="72"/>
      <c r="CL112" s="92"/>
      <c r="CM112" s="72"/>
      <c r="CN112" s="79"/>
      <c r="CP112" s="111">
        <f t="shared" si="18"/>
        <v>0</v>
      </c>
    </row>
    <row r="113" spans="52:94" ht="19.5" customHeight="1" thickBot="1">
      <c r="AZ113" s="497"/>
      <c r="BA113" s="78">
        <v>1</v>
      </c>
      <c r="BB113" s="72">
        <v>3</v>
      </c>
      <c r="BC113" s="72">
        <v>2</v>
      </c>
      <c r="BD113" s="72">
        <v>4</v>
      </c>
      <c r="BE113" s="72">
        <v>5</v>
      </c>
      <c r="BF113" s="92">
        <v>6</v>
      </c>
      <c r="BG113" s="72">
        <v>7</v>
      </c>
      <c r="BH113" s="79">
        <v>8</v>
      </c>
      <c r="BI113" s="78">
        <v>3</v>
      </c>
      <c r="BJ113" s="72">
        <v>1</v>
      </c>
      <c r="BK113" s="72">
        <v>2</v>
      </c>
      <c r="BL113" s="72">
        <v>6</v>
      </c>
      <c r="BM113" s="72">
        <v>5</v>
      </c>
      <c r="BN113" s="92"/>
      <c r="BO113" s="72">
        <v>6</v>
      </c>
      <c r="BP113" s="79"/>
      <c r="BQ113" s="78">
        <v>4</v>
      </c>
      <c r="BR113" s="72">
        <v>1</v>
      </c>
      <c r="BS113" s="72">
        <v>5</v>
      </c>
      <c r="BT113" s="72">
        <v>6</v>
      </c>
      <c r="BU113" s="72">
        <v>3</v>
      </c>
      <c r="BV113" s="92">
        <v>4</v>
      </c>
      <c r="BW113" s="72">
        <v>7</v>
      </c>
      <c r="BX113" s="79"/>
      <c r="BY113" s="78">
        <v>2</v>
      </c>
      <c r="BZ113" s="72">
        <v>1</v>
      </c>
      <c r="CA113" s="72">
        <v>3</v>
      </c>
      <c r="CB113" s="72">
        <v>4</v>
      </c>
      <c r="CC113" s="72">
        <v>2</v>
      </c>
      <c r="CD113" s="92">
        <v>6</v>
      </c>
      <c r="CE113" s="72">
        <v>7</v>
      </c>
      <c r="CF113" s="79"/>
      <c r="CG113" s="78">
        <v>1</v>
      </c>
      <c r="CH113" s="72">
        <v>5</v>
      </c>
      <c r="CI113" s="72">
        <v>2</v>
      </c>
      <c r="CJ113" s="72">
        <v>3</v>
      </c>
      <c r="CK113" s="72">
        <v>4</v>
      </c>
      <c r="CL113" s="92">
        <v>5</v>
      </c>
      <c r="CM113" s="72">
        <v>7</v>
      </c>
      <c r="CN113" s="79">
        <v>8</v>
      </c>
      <c r="CP113" s="111">
        <f t="shared" si="18"/>
        <v>0</v>
      </c>
    </row>
    <row r="114" spans="52:94" ht="15.75" customHeight="1">
      <c r="AZ114" s="70" t="s">
        <v>223</v>
      </c>
      <c r="BA114" s="78" t="s">
        <v>173</v>
      </c>
      <c r="BB114" s="72" t="s">
        <v>154</v>
      </c>
      <c r="BC114" s="72" t="s">
        <v>153</v>
      </c>
      <c r="BD114" s="72" t="s">
        <v>186</v>
      </c>
      <c r="BE114" s="72" t="s">
        <v>174</v>
      </c>
      <c r="BF114" s="72" t="s">
        <v>157</v>
      </c>
      <c r="BG114" s="72" t="s">
        <v>157</v>
      </c>
      <c r="BH114" s="79"/>
      <c r="BI114" s="78"/>
      <c r="BJ114" s="72" t="s">
        <v>154</v>
      </c>
      <c r="BK114" s="72" t="s">
        <v>154</v>
      </c>
      <c r="BL114" s="72" t="s">
        <v>180</v>
      </c>
      <c r="BM114" s="72" t="s">
        <v>174</v>
      </c>
      <c r="BN114" s="72" t="s">
        <v>159</v>
      </c>
      <c r="BO114" s="72" t="s">
        <v>160</v>
      </c>
      <c r="BP114" s="79"/>
      <c r="BQ114" s="78" t="s">
        <v>176</v>
      </c>
      <c r="BR114" s="72"/>
      <c r="BS114" s="72" t="s">
        <v>154</v>
      </c>
      <c r="BT114" s="72" t="s">
        <v>174</v>
      </c>
      <c r="BU114" s="72" t="s">
        <v>173</v>
      </c>
      <c r="BV114" s="72" t="s">
        <v>177</v>
      </c>
      <c r="BW114" s="72" t="s">
        <v>177</v>
      </c>
      <c r="BX114" s="79"/>
      <c r="BY114" s="78" t="s">
        <v>153</v>
      </c>
      <c r="BZ114" s="72" t="s">
        <v>153</v>
      </c>
      <c r="CA114" s="72" t="s">
        <v>175</v>
      </c>
      <c r="CB114" s="72" t="s">
        <v>173</v>
      </c>
      <c r="CC114" s="72" t="s">
        <v>173</v>
      </c>
      <c r="CD114" s="72" t="s">
        <v>180</v>
      </c>
      <c r="CE114" s="72" t="s">
        <v>180</v>
      </c>
      <c r="CF114" s="79"/>
      <c r="CG114" s="78" t="s">
        <v>173</v>
      </c>
      <c r="CH114" s="72" t="s">
        <v>174</v>
      </c>
      <c r="CI114" s="72" t="s">
        <v>154</v>
      </c>
      <c r="CJ114" s="72"/>
      <c r="CK114" s="72" t="s">
        <v>176</v>
      </c>
      <c r="CL114" s="72"/>
      <c r="CM114" s="72"/>
      <c r="CN114" s="79"/>
      <c r="CP114" s="111">
        <f t="shared" si="18"/>
        <v>2</v>
      </c>
    </row>
    <row r="115" spans="52:94" ht="15.75" customHeight="1">
      <c r="AZ115" s="70" t="s">
        <v>224</v>
      </c>
      <c r="BA115" s="78" t="s">
        <v>192</v>
      </c>
      <c r="BB115" s="72" t="s">
        <v>165</v>
      </c>
      <c r="BC115" s="72" t="s">
        <v>164</v>
      </c>
      <c r="BD115" s="92"/>
      <c r="BE115" s="72" t="s">
        <v>174</v>
      </c>
      <c r="BF115" s="92" t="s">
        <v>162</v>
      </c>
      <c r="BG115" s="72"/>
      <c r="BH115" s="79"/>
      <c r="BI115" s="78" t="s">
        <v>158</v>
      </c>
      <c r="BJ115" s="72" t="s">
        <v>154</v>
      </c>
      <c r="BK115" s="72" t="s">
        <v>154</v>
      </c>
      <c r="BL115" s="92" t="s">
        <v>201</v>
      </c>
      <c r="BM115" s="72" t="s">
        <v>174</v>
      </c>
      <c r="BN115" s="92"/>
      <c r="BO115" s="72" t="s">
        <v>164</v>
      </c>
      <c r="BP115" s="79"/>
      <c r="BQ115" s="78"/>
      <c r="BR115" s="72" t="s">
        <v>158</v>
      </c>
      <c r="BS115" s="92" t="s">
        <v>154</v>
      </c>
      <c r="BT115" s="72" t="s">
        <v>174</v>
      </c>
      <c r="BU115" s="72" t="s">
        <v>192</v>
      </c>
      <c r="BV115" s="92" t="s">
        <v>177</v>
      </c>
      <c r="BW115" s="72" t="s">
        <v>177</v>
      </c>
      <c r="BX115" s="79"/>
      <c r="BY115" s="78"/>
      <c r="BZ115" s="72" t="s">
        <v>160</v>
      </c>
      <c r="CA115" s="72" t="s">
        <v>175</v>
      </c>
      <c r="CB115" s="92" t="s">
        <v>192</v>
      </c>
      <c r="CC115" s="72" t="s">
        <v>192</v>
      </c>
      <c r="CD115" s="92" t="s">
        <v>201</v>
      </c>
      <c r="CE115" s="72"/>
      <c r="CF115" s="79"/>
      <c r="CG115" s="78" t="s">
        <v>192</v>
      </c>
      <c r="CH115" s="72" t="s">
        <v>174</v>
      </c>
      <c r="CI115" s="72" t="s">
        <v>154</v>
      </c>
      <c r="CJ115" s="92" t="s">
        <v>158</v>
      </c>
      <c r="CK115" s="72" t="s">
        <v>203</v>
      </c>
      <c r="CL115" s="92" t="s">
        <v>164</v>
      </c>
      <c r="CM115" s="72"/>
      <c r="CN115" s="79"/>
      <c r="CP115" s="111">
        <f t="shared" si="18"/>
        <v>0</v>
      </c>
    </row>
    <row r="116" spans="52:94" ht="15.75" customHeight="1">
      <c r="AZ116" s="70" t="s">
        <v>225</v>
      </c>
      <c r="BA116" s="78" t="s">
        <v>152</v>
      </c>
      <c r="BB116" s="72" t="s">
        <v>154</v>
      </c>
      <c r="BC116" s="72" t="s">
        <v>153</v>
      </c>
      <c r="BD116" s="77" t="s">
        <v>186</v>
      </c>
      <c r="BE116" s="72" t="s">
        <v>174</v>
      </c>
      <c r="BF116" s="72" t="s">
        <v>166</v>
      </c>
      <c r="BG116" s="92" t="s">
        <v>166</v>
      </c>
      <c r="BH116" s="79"/>
      <c r="BI116" s="78" t="s">
        <v>184</v>
      </c>
      <c r="BJ116" s="72" t="s">
        <v>154</v>
      </c>
      <c r="BK116" s="72" t="s">
        <v>154</v>
      </c>
      <c r="BL116" s="77" t="s">
        <v>81</v>
      </c>
      <c r="BM116" s="72" t="s">
        <v>174</v>
      </c>
      <c r="BN116" s="72" t="s">
        <v>159</v>
      </c>
      <c r="BO116" s="92" t="s">
        <v>160</v>
      </c>
      <c r="BP116" s="79"/>
      <c r="BQ116" s="78"/>
      <c r="BR116" s="72" t="s">
        <v>184</v>
      </c>
      <c r="BS116" s="77" t="s">
        <v>154</v>
      </c>
      <c r="BT116" s="72" t="s">
        <v>174</v>
      </c>
      <c r="BU116" s="72" t="s">
        <v>152</v>
      </c>
      <c r="BV116" s="72"/>
      <c r="BW116" s="92"/>
      <c r="BX116" s="79"/>
      <c r="BY116" s="78" t="s">
        <v>153</v>
      </c>
      <c r="BZ116" s="72" t="s">
        <v>153</v>
      </c>
      <c r="CA116" s="72" t="s">
        <v>161</v>
      </c>
      <c r="CB116" s="77" t="s">
        <v>152</v>
      </c>
      <c r="CC116" s="72" t="s">
        <v>152</v>
      </c>
      <c r="CD116" s="72" t="s">
        <v>81</v>
      </c>
      <c r="CE116" s="92"/>
      <c r="CF116" s="79"/>
      <c r="CG116" s="78" t="s">
        <v>192</v>
      </c>
      <c r="CH116" s="72" t="s">
        <v>174</v>
      </c>
      <c r="CI116" s="72" t="s">
        <v>154</v>
      </c>
      <c r="CJ116" s="77" t="s">
        <v>184</v>
      </c>
      <c r="CK116" s="72" t="s">
        <v>186</v>
      </c>
      <c r="CL116" s="72"/>
      <c r="CM116" s="92"/>
      <c r="CN116" s="79"/>
      <c r="CP116" s="111">
        <f t="shared" si="18"/>
        <v>0</v>
      </c>
    </row>
    <row r="117" spans="52:94" ht="15.75" customHeight="1">
      <c r="AZ117" s="70" t="s">
        <v>226</v>
      </c>
      <c r="BA117" s="78" t="s">
        <v>192</v>
      </c>
      <c r="BB117" s="72" t="s">
        <v>154</v>
      </c>
      <c r="BC117" s="72" t="s">
        <v>157</v>
      </c>
      <c r="BD117" s="72" t="s">
        <v>155</v>
      </c>
      <c r="BE117" s="72" t="s">
        <v>166</v>
      </c>
      <c r="BF117" s="72" t="s">
        <v>166</v>
      </c>
      <c r="BG117" s="92"/>
      <c r="BH117" s="79"/>
      <c r="BI117" s="78" t="s">
        <v>158</v>
      </c>
      <c r="BJ117" s="72" t="s">
        <v>154</v>
      </c>
      <c r="BK117" s="72" t="s">
        <v>154</v>
      </c>
      <c r="BL117" s="72" t="s">
        <v>160</v>
      </c>
      <c r="BM117" s="72" t="s">
        <v>167</v>
      </c>
      <c r="BN117" s="72" t="s">
        <v>159</v>
      </c>
      <c r="BO117" s="92"/>
      <c r="BP117" s="79"/>
      <c r="BQ117" s="78" t="s">
        <v>209</v>
      </c>
      <c r="BR117" s="72" t="s">
        <v>158</v>
      </c>
      <c r="BS117" s="72" t="s">
        <v>154</v>
      </c>
      <c r="BT117" s="72" t="s">
        <v>167</v>
      </c>
      <c r="BU117" s="72" t="s">
        <v>192</v>
      </c>
      <c r="BV117" s="72" t="s">
        <v>177</v>
      </c>
      <c r="BW117" s="92" t="s">
        <v>177</v>
      </c>
      <c r="BX117" s="79"/>
      <c r="BY117" s="78" t="s">
        <v>157</v>
      </c>
      <c r="BZ117" s="72" t="s">
        <v>166</v>
      </c>
      <c r="CA117" s="72" t="s">
        <v>175</v>
      </c>
      <c r="CB117" s="72" t="s">
        <v>192</v>
      </c>
      <c r="CC117" s="72" t="s">
        <v>192</v>
      </c>
      <c r="CD117" s="72"/>
      <c r="CE117" s="92"/>
      <c r="CF117" s="79"/>
      <c r="CG117" s="78" t="s">
        <v>192</v>
      </c>
      <c r="CH117" s="72" t="s">
        <v>167</v>
      </c>
      <c r="CI117" s="72" t="s">
        <v>154</v>
      </c>
      <c r="CJ117" s="72" t="s">
        <v>158</v>
      </c>
      <c r="CK117" s="72" t="s">
        <v>162</v>
      </c>
      <c r="CL117" s="72"/>
      <c r="CM117" s="92"/>
      <c r="CN117" s="79"/>
      <c r="CP117" s="111">
        <f t="shared" si="18"/>
        <v>3</v>
      </c>
    </row>
    <row r="118" spans="52:94" ht="15.75" customHeight="1">
      <c r="AZ118" s="70" t="s">
        <v>227</v>
      </c>
      <c r="BA118" s="78" t="s">
        <v>173</v>
      </c>
      <c r="BB118" s="72" t="s">
        <v>154</v>
      </c>
      <c r="BC118" s="72" t="s">
        <v>153</v>
      </c>
      <c r="BD118" s="72" t="s">
        <v>155</v>
      </c>
      <c r="BE118" s="72"/>
      <c r="BF118" s="92" t="s">
        <v>157</v>
      </c>
      <c r="BG118" s="72"/>
      <c r="BH118" s="79"/>
      <c r="BI118" s="78" t="s">
        <v>184</v>
      </c>
      <c r="BJ118" s="72" t="s">
        <v>154</v>
      </c>
      <c r="BK118" s="72" t="s">
        <v>154</v>
      </c>
      <c r="BL118" s="72" t="s">
        <v>81</v>
      </c>
      <c r="BM118" s="72" t="s">
        <v>167</v>
      </c>
      <c r="BN118" s="92" t="s">
        <v>159</v>
      </c>
      <c r="BO118" s="72"/>
      <c r="BP118" s="79"/>
      <c r="BQ118" s="78"/>
      <c r="BR118" s="72" t="s">
        <v>184</v>
      </c>
      <c r="BS118" s="72" t="s">
        <v>154</v>
      </c>
      <c r="BT118" s="72" t="s">
        <v>167</v>
      </c>
      <c r="BU118" s="72" t="s">
        <v>173</v>
      </c>
      <c r="BV118" s="92" t="s">
        <v>160</v>
      </c>
      <c r="BW118" s="72"/>
      <c r="BX118" s="79"/>
      <c r="BY118" s="78" t="s">
        <v>153</v>
      </c>
      <c r="BZ118" s="72" t="s">
        <v>207</v>
      </c>
      <c r="CA118" s="72" t="s">
        <v>157</v>
      </c>
      <c r="CB118" s="72" t="s">
        <v>173</v>
      </c>
      <c r="CC118" s="72" t="s">
        <v>173</v>
      </c>
      <c r="CD118" s="92" t="s">
        <v>81</v>
      </c>
      <c r="CE118" s="72"/>
      <c r="CF118" s="79"/>
      <c r="CG118" s="78" t="s">
        <v>173</v>
      </c>
      <c r="CH118" s="72" t="s">
        <v>167</v>
      </c>
      <c r="CI118" s="72" t="s">
        <v>154</v>
      </c>
      <c r="CJ118" s="72" t="s">
        <v>184</v>
      </c>
      <c r="CK118" s="72" t="s">
        <v>162</v>
      </c>
      <c r="CL118" s="92" t="s">
        <v>203</v>
      </c>
      <c r="CM118" s="72"/>
      <c r="CN118" s="79"/>
      <c r="CP118" s="111">
        <f t="shared" ref="CP118:CP149" si="19">COUNTIF(BB118:CN118,"tm*")</f>
        <v>2</v>
      </c>
    </row>
    <row r="119" spans="52:94" ht="15.75" customHeight="1">
      <c r="AZ119" s="70" t="s">
        <v>228</v>
      </c>
      <c r="BA119" s="78" t="s">
        <v>152</v>
      </c>
      <c r="BB119" s="72" t="s">
        <v>165</v>
      </c>
      <c r="BC119" s="72" t="s">
        <v>164</v>
      </c>
      <c r="BD119" s="72" t="s">
        <v>186</v>
      </c>
      <c r="BE119" s="72" t="s">
        <v>174</v>
      </c>
      <c r="BF119" s="92"/>
      <c r="BG119" s="72"/>
      <c r="BH119" s="79"/>
      <c r="BI119" s="78" t="s">
        <v>158</v>
      </c>
      <c r="BJ119" s="72" t="s">
        <v>154</v>
      </c>
      <c r="BK119" s="72" t="s">
        <v>154</v>
      </c>
      <c r="BL119" s="72" t="s">
        <v>201</v>
      </c>
      <c r="BM119" s="72" t="s">
        <v>174</v>
      </c>
      <c r="BO119" s="92" t="s">
        <v>164</v>
      </c>
      <c r="BP119" s="79"/>
      <c r="BQ119" s="78"/>
      <c r="BR119" s="72" t="s">
        <v>158</v>
      </c>
      <c r="BS119" s="72" t="s">
        <v>154</v>
      </c>
      <c r="BT119" s="72" t="s">
        <v>174</v>
      </c>
      <c r="BU119" s="72" t="s">
        <v>152</v>
      </c>
      <c r="BV119" s="92" t="s">
        <v>177</v>
      </c>
      <c r="BW119" s="72" t="s">
        <v>177</v>
      </c>
      <c r="BX119" s="79"/>
      <c r="BY119" s="78" t="s">
        <v>164</v>
      </c>
      <c r="BZ119" s="72" t="s">
        <v>171</v>
      </c>
      <c r="CA119" s="72" t="s">
        <v>175</v>
      </c>
      <c r="CB119" s="72" t="s">
        <v>152</v>
      </c>
      <c r="CC119" s="72" t="s">
        <v>152</v>
      </c>
      <c r="CD119" s="92" t="s">
        <v>201</v>
      </c>
      <c r="CE119" s="72"/>
      <c r="CF119" s="79"/>
      <c r="CG119" s="78" t="s">
        <v>160</v>
      </c>
      <c r="CH119" s="72" t="s">
        <v>174</v>
      </c>
      <c r="CI119" s="72" t="s">
        <v>154</v>
      </c>
      <c r="CJ119" s="72" t="s">
        <v>158</v>
      </c>
      <c r="CK119" s="72" t="s">
        <v>186</v>
      </c>
      <c r="CL119" s="92" t="s">
        <v>170</v>
      </c>
      <c r="CM119" s="72"/>
      <c r="CN119" s="79"/>
      <c r="CP119" s="111">
        <f t="shared" si="19"/>
        <v>0</v>
      </c>
    </row>
    <row r="120" spans="52:94" ht="15.75" customHeight="1">
      <c r="AZ120" s="70" t="s">
        <v>229</v>
      </c>
      <c r="BA120" s="78" t="s">
        <v>152</v>
      </c>
      <c r="BB120" s="72" t="s">
        <v>154</v>
      </c>
      <c r="BC120" s="72" t="s">
        <v>153</v>
      </c>
      <c r="BD120" s="72" t="s">
        <v>166</v>
      </c>
      <c r="BE120" s="72" t="s">
        <v>174</v>
      </c>
      <c r="BF120" s="72" t="s">
        <v>186</v>
      </c>
      <c r="BG120" s="72" t="s">
        <v>166</v>
      </c>
      <c r="BH120" s="79"/>
      <c r="BI120" s="78"/>
      <c r="BJ120" s="72" t="s">
        <v>154</v>
      </c>
      <c r="BK120" s="72" t="s">
        <v>154</v>
      </c>
      <c r="BL120" s="72" t="s">
        <v>81</v>
      </c>
      <c r="BM120" s="72" t="s">
        <v>174</v>
      </c>
      <c r="BN120" s="72" t="s">
        <v>159</v>
      </c>
      <c r="BO120" s="72"/>
      <c r="BP120" s="79"/>
      <c r="BQ120" s="78" t="s">
        <v>176</v>
      </c>
      <c r="BR120" s="72" t="s">
        <v>230</v>
      </c>
      <c r="BS120" s="72" t="s">
        <v>154</v>
      </c>
      <c r="BT120" s="72" t="s">
        <v>174</v>
      </c>
      <c r="BU120" s="72" t="s">
        <v>152</v>
      </c>
      <c r="BV120" s="72" t="s">
        <v>231</v>
      </c>
      <c r="BW120" s="72" t="s">
        <v>186</v>
      </c>
      <c r="BX120" s="79"/>
      <c r="BY120" s="78" t="s">
        <v>153</v>
      </c>
      <c r="BZ120" s="72" t="s">
        <v>207</v>
      </c>
      <c r="CA120" s="72" t="s">
        <v>166</v>
      </c>
      <c r="CB120" s="72" t="s">
        <v>152</v>
      </c>
      <c r="CC120" s="72" t="s">
        <v>152</v>
      </c>
      <c r="CD120" s="72" t="s">
        <v>81</v>
      </c>
      <c r="CE120" s="72"/>
      <c r="CF120" s="79"/>
      <c r="CG120" s="78"/>
      <c r="CH120" s="72" t="s">
        <v>174</v>
      </c>
      <c r="CI120" s="72" t="s">
        <v>154</v>
      </c>
      <c r="CJ120" s="72"/>
      <c r="CK120" s="72" t="s">
        <v>189</v>
      </c>
      <c r="CL120" s="72" t="s">
        <v>203</v>
      </c>
      <c r="CM120" s="72"/>
      <c r="CN120" s="79"/>
      <c r="CP120" s="111">
        <f t="shared" si="19"/>
        <v>0</v>
      </c>
    </row>
    <row r="121" spans="52:94" ht="15.75" customHeight="1">
      <c r="AZ121" s="70" t="s">
        <v>232</v>
      </c>
      <c r="BA121" s="78" t="s">
        <v>173</v>
      </c>
      <c r="BB121" s="72" t="s">
        <v>154</v>
      </c>
      <c r="BC121" s="72" t="s">
        <v>157</v>
      </c>
      <c r="BD121" s="72" t="s">
        <v>155</v>
      </c>
      <c r="BE121" s="72" t="s">
        <v>166</v>
      </c>
      <c r="BF121" s="92" t="s">
        <v>166</v>
      </c>
      <c r="BG121" s="92" t="s">
        <v>166</v>
      </c>
      <c r="BH121" s="79"/>
      <c r="BI121" s="78" t="s">
        <v>158</v>
      </c>
      <c r="BJ121" s="72" t="s">
        <v>154</v>
      </c>
      <c r="BK121" s="72" t="s">
        <v>154</v>
      </c>
      <c r="BL121" s="72" t="s">
        <v>160</v>
      </c>
      <c r="BM121" s="72" t="s">
        <v>167</v>
      </c>
      <c r="BN121" s="92" t="s">
        <v>159</v>
      </c>
      <c r="BO121" s="92"/>
      <c r="BP121" s="79"/>
      <c r="BQ121" s="78"/>
      <c r="BR121" s="72" t="s">
        <v>158</v>
      </c>
      <c r="BS121" s="72" t="s">
        <v>154</v>
      </c>
      <c r="BT121" s="72" t="s">
        <v>167</v>
      </c>
      <c r="BU121" s="72" t="s">
        <v>173</v>
      </c>
      <c r="BV121" s="92" t="s">
        <v>177</v>
      </c>
      <c r="BW121" s="92" t="s">
        <v>177</v>
      </c>
      <c r="BX121" s="79"/>
      <c r="BY121" s="78" t="s">
        <v>157</v>
      </c>
      <c r="BZ121" s="72" t="s">
        <v>157</v>
      </c>
      <c r="CA121" s="72" t="s">
        <v>177</v>
      </c>
      <c r="CB121" s="72" t="s">
        <v>173</v>
      </c>
      <c r="CC121" s="72" t="s">
        <v>173</v>
      </c>
      <c r="CD121" s="92"/>
      <c r="CE121" s="92"/>
      <c r="CF121" s="79"/>
      <c r="CG121" s="78" t="s">
        <v>173</v>
      </c>
      <c r="CH121" s="72" t="s">
        <v>167</v>
      </c>
      <c r="CI121" s="72" t="s">
        <v>154</v>
      </c>
      <c r="CJ121" s="72" t="s">
        <v>158</v>
      </c>
      <c r="CK121" s="72" t="s">
        <v>162</v>
      </c>
      <c r="CL121" s="92"/>
      <c r="CM121" s="92"/>
      <c r="CN121" s="79"/>
      <c r="CP121" s="111">
        <f t="shared" si="19"/>
        <v>3</v>
      </c>
    </row>
    <row r="122" spans="52:94" ht="15.75" customHeight="1">
      <c r="AZ122" s="70" t="s">
        <v>233</v>
      </c>
      <c r="BA122" s="78" t="s">
        <v>173</v>
      </c>
      <c r="BB122" s="72" t="s">
        <v>165</v>
      </c>
      <c r="BC122" s="72" t="s">
        <v>166</v>
      </c>
      <c r="BD122" s="72" t="s">
        <v>186</v>
      </c>
      <c r="BE122" s="72" t="s">
        <v>166</v>
      </c>
      <c r="BF122" s="92" t="s">
        <v>162</v>
      </c>
      <c r="BG122" s="72"/>
      <c r="BH122" s="79"/>
      <c r="BI122" s="78" t="s">
        <v>158</v>
      </c>
      <c r="BJ122" s="72" t="s">
        <v>154</v>
      </c>
      <c r="BK122" s="72" t="s">
        <v>154</v>
      </c>
      <c r="BL122" s="72" t="s">
        <v>81</v>
      </c>
      <c r="BM122" s="72" t="s">
        <v>167</v>
      </c>
      <c r="BN122" s="92"/>
      <c r="BO122" s="72"/>
      <c r="BP122" s="79"/>
      <c r="BQ122" s="78" t="s">
        <v>176</v>
      </c>
      <c r="BR122" s="72" t="s">
        <v>158</v>
      </c>
      <c r="BS122" s="72" t="s">
        <v>154</v>
      </c>
      <c r="BT122" s="72" t="s">
        <v>167</v>
      </c>
      <c r="BU122" s="72" t="s">
        <v>173</v>
      </c>
      <c r="BV122" s="92"/>
      <c r="BW122" s="72" t="s">
        <v>162</v>
      </c>
      <c r="BX122" s="79"/>
      <c r="BY122" s="78"/>
      <c r="BZ122" s="72" t="s">
        <v>160</v>
      </c>
      <c r="CA122" s="72" t="s">
        <v>161</v>
      </c>
      <c r="CB122" s="72" t="s">
        <v>173</v>
      </c>
      <c r="CC122" s="72" t="s">
        <v>173</v>
      </c>
      <c r="CD122" s="92" t="s">
        <v>81</v>
      </c>
      <c r="CE122" s="72"/>
      <c r="CF122" s="79"/>
      <c r="CG122" s="78" t="s">
        <v>173</v>
      </c>
      <c r="CH122" s="72" t="s">
        <v>167</v>
      </c>
      <c r="CI122" s="72" t="s">
        <v>154</v>
      </c>
      <c r="CJ122" s="72" t="s">
        <v>158</v>
      </c>
      <c r="CK122" s="72" t="s">
        <v>176</v>
      </c>
      <c r="CL122" s="92"/>
      <c r="CM122" s="72"/>
      <c r="CN122" s="79"/>
      <c r="CP122" s="111">
        <f t="shared" si="19"/>
        <v>0</v>
      </c>
    </row>
    <row r="123" spans="52:94" ht="15.75" customHeight="1">
      <c r="AZ123" s="70" t="s">
        <v>234</v>
      </c>
      <c r="BA123" s="78" t="s">
        <v>152</v>
      </c>
      <c r="BB123" s="72" t="s">
        <v>154</v>
      </c>
      <c r="BC123" s="72" t="s">
        <v>153</v>
      </c>
      <c r="BD123" s="72"/>
      <c r="BE123" s="72" t="s">
        <v>166</v>
      </c>
      <c r="BF123" s="92" t="s">
        <v>186</v>
      </c>
      <c r="BG123" s="72" t="s">
        <v>166</v>
      </c>
      <c r="BH123" s="79"/>
      <c r="BI123" s="78" t="s">
        <v>184</v>
      </c>
      <c r="BJ123" s="72" t="s">
        <v>154</v>
      </c>
      <c r="BK123" s="72" t="s">
        <v>154</v>
      </c>
      <c r="BL123" s="72" t="s">
        <v>81</v>
      </c>
      <c r="BM123" s="72" t="s">
        <v>167</v>
      </c>
      <c r="BN123" s="92" t="s">
        <v>159</v>
      </c>
      <c r="BO123" s="72"/>
      <c r="BP123" s="79"/>
      <c r="BQ123" s="78" t="s">
        <v>209</v>
      </c>
      <c r="BR123" s="72" t="s">
        <v>230</v>
      </c>
      <c r="BS123" s="72" t="s">
        <v>154</v>
      </c>
      <c r="BT123" s="72" t="s">
        <v>167</v>
      </c>
      <c r="BU123" s="72" t="s">
        <v>152</v>
      </c>
      <c r="BV123" s="92"/>
      <c r="BW123" s="72" t="s">
        <v>186</v>
      </c>
      <c r="BX123" s="79"/>
      <c r="BY123" s="78" t="s">
        <v>153</v>
      </c>
      <c r="BZ123" s="72" t="s">
        <v>207</v>
      </c>
      <c r="CA123" s="72" t="s">
        <v>157</v>
      </c>
      <c r="CB123" s="72" t="s">
        <v>152</v>
      </c>
      <c r="CC123" s="72" t="s">
        <v>152</v>
      </c>
      <c r="CD123" s="92" t="s">
        <v>81</v>
      </c>
      <c r="CE123" s="72"/>
      <c r="CF123" s="79"/>
      <c r="CG123" s="78" t="s">
        <v>160</v>
      </c>
      <c r="CH123" s="72" t="s">
        <v>167</v>
      </c>
      <c r="CI123" s="72" t="s">
        <v>154</v>
      </c>
      <c r="CJ123" s="72" t="s">
        <v>230</v>
      </c>
      <c r="CK123" s="72" t="s">
        <v>203</v>
      </c>
      <c r="CL123" s="92"/>
      <c r="CM123" s="72"/>
      <c r="CN123" s="79"/>
      <c r="CP123" s="111">
        <f t="shared" si="19"/>
        <v>2</v>
      </c>
    </row>
    <row r="124" spans="52:94" ht="15.75" customHeight="1">
      <c r="AZ124" s="70" t="s">
        <v>235</v>
      </c>
      <c r="BA124" s="78" t="s">
        <v>173</v>
      </c>
      <c r="BB124" s="72" t="s">
        <v>165</v>
      </c>
      <c r="BC124" s="72" t="s">
        <v>166</v>
      </c>
      <c r="BD124" s="72" t="s">
        <v>186</v>
      </c>
      <c r="BE124" s="72" t="s">
        <v>166</v>
      </c>
      <c r="BF124" s="92" t="s">
        <v>162</v>
      </c>
      <c r="BG124" s="72"/>
      <c r="BH124" s="79"/>
      <c r="BI124" s="78" t="s">
        <v>158</v>
      </c>
      <c r="BJ124" s="72" t="s">
        <v>154</v>
      </c>
      <c r="BK124" s="72" t="s">
        <v>154</v>
      </c>
      <c r="BL124" s="72" t="s">
        <v>201</v>
      </c>
      <c r="BM124" s="72" t="s">
        <v>167</v>
      </c>
      <c r="BO124" s="72" t="s">
        <v>160</v>
      </c>
      <c r="BP124" s="79"/>
      <c r="BQ124" s="78"/>
      <c r="BR124" s="72" t="s">
        <v>158</v>
      </c>
      <c r="BS124" s="72" t="s">
        <v>154</v>
      </c>
      <c r="BT124" s="72" t="s">
        <v>167</v>
      </c>
      <c r="BU124" s="72" t="s">
        <v>173</v>
      </c>
      <c r="BV124" s="92" t="s">
        <v>177</v>
      </c>
      <c r="BW124" s="72" t="s">
        <v>177</v>
      </c>
      <c r="BX124" s="79"/>
      <c r="BY124" s="92" t="s">
        <v>164</v>
      </c>
      <c r="BZ124" s="72" t="s">
        <v>164</v>
      </c>
      <c r="CA124" s="72" t="s">
        <v>175</v>
      </c>
      <c r="CB124" s="72" t="s">
        <v>173</v>
      </c>
      <c r="CC124" s="72" t="s">
        <v>173</v>
      </c>
      <c r="CD124" s="92" t="s">
        <v>201</v>
      </c>
      <c r="CE124" s="72"/>
      <c r="CF124" s="79"/>
      <c r="CG124" s="78" t="s">
        <v>173</v>
      </c>
      <c r="CH124" s="72" t="s">
        <v>167</v>
      </c>
      <c r="CI124" s="72" t="s">
        <v>154</v>
      </c>
      <c r="CJ124" s="72" t="s">
        <v>158</v>
      </c>
      <c r="CK124" s="72" t="s">
        <v>186</v>
      </c>
      <c r="CL124" s="92"/>
      <c r="CM124" s="72"/>
      <c r="CN124" s="79"/>
      <c r="CP124" s="111">
        <f t="shared" si="19"/>
        <v>0</v>
      </c>
    </row>
    <row r="125" spans="52:94" ht="15.75">
      <c r="AZ125" s="70" t="s">
        <v>236</v>
      </c>
      <c r="BA125" s="78" t="s">
        <v>173</v>
      </c>
      <c r="BB125" s="72" t="s">
        <v>154</v>
      </c>
      <c r="BC125" s="72"/>
      <c r="BD125" s="72" t="s">
        <v>186</v>
      </c>
      <c r="BE125" s="72" t="s">
        <v>174</v>
      </c>
      <c r="BF125" s="92" t="s">
        <v>187</v>
      </c>
      <c r="BG125" s="72" t="s">
        <v>187</v>
      </c>
      <c r="BH125" s="79"/>
      <c r="BI125" s="78" t="s">
        <v>184</v>
      </c>
      <c r="BJ125" s="72" t="s">
        <v>154</v>
      </c>
      <c r="BK125" s="72" t="s">
        <v>154</v>
      </c>
      <c r="BL125" s="72" t="s">
        <v>160</v>
      </c>
      <c r="BM125" s="72" t="s">
        <v>174</v>
      </c>
      <c r="BN125" s="92" t="s">
        <v>159</v>
      </c>
      <c r="BO125" s="72" t="s">
        <v>187</v>
      </c>
      <c r="BP125" s="79"/>
      <c r="BQ125" s="78"/>
      <c r="BR125" s="72" t="s">
        <v>184</v>
      </c>
      <c r="BS125" s="72" t="s">
        <v>154</v>
      </c>
      <c r="BT125" s="72" t="s">
        <v>174</v>
      </c>
      <c r="BU125" s="72" t="s">
        <v>173</v>
      </c>
      <c r="BV125" s="92" t="s">
        <v>186</v>
      </c>
      <c r="BW125" s="72" t="s">
        <v>187</v>
      </c>
      <c r="BX125" s="79"/>
      <c r="BY125" s="78"/>
      <c r="BZ125" s="72" t="s">
        <v>164</v>
      </c>
      <c r="CA125" s="72" t="s">
        <v>164</v>
      </c>
      <c r="CB125" s="72" t="s">
        <v>173</v>
      </c>
      <c r="CC125" s="72" t="s">
        <v>173</v>
      </c>
      <c r="CD125" s="92"/>
      <c r="CE125" s="72"/>
      <c r="CF125" s="79"/>
      <c r="CG125" s="78" t="s">
        <v>173</v>
      </c>
      <c r="CH125" s="72" t="s">
        <v>174</v>
      </c>
      <c r="CI125" s="72" t="s">
        <v>154</v>
      </c>
      <c r="CJ125" s="72" t="s">
        <v>184</v>
      </c>
      <c r="CK125" s="72" t="s">
        <v>198</v>
      </c>
      <c r="CL125" s="92" t="s">
        <v>198</v>
      </c>
      <c r="CM125" s="72"/>
      <c r="CN125" s="79"/>
      <c r="CP125" s="111">
        <f t="shared" si="19"/>
        <v>0</v>
      </c>
    </row>
    <row r="126" spans="52:94" ht="15.75" customHeight="1">
      <c r="AZ126" s="70" t="s">
        <v>237</v>
      </c>
      <c r="BA126" s="78" t="s">
        <v>173</v>
      </c>
      <c r="BB126" s="72" t="s">
        <v>154</v>
      </c>
      <c r="BC126" s="72" t="s">
        <v>166</v>
      </c>
      <c r="BD126" s="72"/>
      <c r="BE126" s="72" t="s">
        <v>174</v>
      </c>
      <c r="BF126" s="92" t="s">
        <v>186</v>
      </c>
      <c r="BG126" s="92" t="s">
        <v>166</v>
      </c>
      <c r="BH126" s="79"/>
      <c r="BI126" s="78" t="s">
        <v>158</v>
      </c>
      <c r="BJ126" s="72" t="s">
        <v>154</v>
      </c>
      <c r="BK126" s="72" t="s">
        <v>154</v>
      </c>
      <c r="BL126" s="72" t="s">
        <v>180</v>
      </c>
      <c r="BM126" s="72" t="s">
        <v>174</v>
      </c>
      <c r="BN126" s="92" t="s">
        <v>159</v>
      </c>
      <c r="BO126" s="92" t="s">
        <v>160</v>
      </c>
      <c r="BP126" s="79"/>
      <c r="BQ126" s="78"/>
      <c r="BR126" s="72" t="s">
        <v>158</v>
      </c>
      <c r="BS126" s="72" t="s">
        <v>154</v>
      </c>
      <c r="BT126" s="72" t="s">
        <v>174</v>
      </c>
      <c r="BU126" s="72" t="s">
        <v>173</v>
      </c>
      <c r="BV126" s="92" t="s">
        <v>177</v>
      </c>
      <c r="BW126" s="92" t="s">
        <v>177</v>
      </c>
      <c r="BX126" s="79"/>
      <c r="BY126" s="78"/>
      <c r="BZ126" s="72"/>
      <c r="CA126" s="72" t="s">
        <v>175</v>
      </c>
      <c r="CB126" s="72" t="s">
        <v>173</v>
      </c>
      <c r="CC126" s="72" t="s">
        <v>173</v>
      </c>
      <c r="CD126" s="92" t="s">
        <v>180</v>
      </c>
      <c r="CE126" s="92" t="s">
        <v>180</v>
      </c>
      <c r="CF126" s="79"/>
      <c r="CG126" s="78" t="s">
        <v>173</v>
      </c>
      <c r="CH126" s="72" t="s">
        <v>174</v>
      </c>
      <c r="CI126" s="72" t="s">
        <v>154</v>
      </c>
      <c r="CJ126" s="72" t="s">
        <v>158</v>
      </c>
      <c r="CK126" s="72" t="s">
        <v>186</v>
      </c>
      <c r="CL126" s="92"/>
      <c r="CM126" s="92"/>
      <c r="CN126" s="79"/>
      <c r="CP126" s="111">
        <f t="shared" si="19"/>
        <v>0</v>
      </c>
    </row>
    <row r="127" spans="52:94" ht="15.75" customHeight="1">
      <c r="AZ127" s="70" t="s">
        <v>238</v>
      </c>
      <c r="BA127" s="78" t="s">
        <v>152</v>
      </c>
      <c r="BB127" s="72" t="s">
        <v>165</v>
      </c>
      <c r="BC127" s="72" t="s">
        <v>153</v>
      </c>
      <c r="BE127" s="72" t="s">
        <v>166</v>
      </c>
      <c r="BF127" s="92" t="s">
        <v>186</v>
      </c>
      <c r="BG127" s="92" t="s">
        <v>157</v>
      </c>
      <c r="BH127" s="79"/>
      <c r="BI127" s="78"/>
      <c r="BJ127" s="72" t="s">
        <v>154</v>
      </c>
      <c r="BK127" s="72" t="s">
        <v>154</v>
      </c>
      <c r="BL127" s="72" t="s">
        <v>81</v>
      </c>
      <c r="BM127" s="72" t="s">
        <v>167</v>
      </c>
      <c r="BN127" s="92" t="s">
        <v>216</v>
      </c>
      <c r="BO127" s="92" t="s">
        <v>219</v>
      </c>
      <c r="BP127" s="79"/>
      <c r="BQ127" s="78" t="s">
        <v>176</v>
      </c>
      <c r="BR127" s="72"/>
      <c r="BS127" s="72" t="s">
        <v>154</v>
      </c>
      <c r="BT127" s="72" t="s">
        <v>167</v>
      </c>
      <c r="BU127" s="72" t="s">
        <v>152</v>
      </c>
      <c r="BV127" s="92"/>
      <c r="BW127" s="92" t="s">
        <v>186</v>
      </c>
      <c r="BX127" s="79"/>
      <c r="BY127" s="78" t="s">
        <v>153</v>
      </c>
      <c r="BZ127" s="72" t="s">
        <v>153</v>
      </c>
      <c r="CA127" s="72" t="s">
        <v>182</v>
      </c>
      <c r="CB127" s="72" t="s">
        <v>152</v>
      </c>
      <c r="CC127" s="72" t="s">
        <v>152</v>
      </c>
      <c r="CD127" s="92" t="s">
        <v>81</v>
      </c>
      <c r="CE127" s="92"/>
      <c r="CF127" s="79"/>
      <c r="CG127" s="78" t="s">
        <v>160</v>
      </c>
      <c r="CH127" s="72" t="s">
        <v>167</v>
      </c>
      <c r="CI127" s="72" t="s">
        <v>154</v>
      </c>
      <c r="CJ127" s="72" t="s">
        <v>158</v>
      </c>
      <c r="CK127" s="72" t="s">
        <v>176</v>
      </c>
      <c r="CL127" s="92" t="s">
        <v>219</v>
      </c>
      <c r="CM127" s="92"/>
      <c r="CN127" s="79"/>
      <c r="CP127" s="111">
        <f t="shared" si="19"/>
        <v>2</v>
      </c>
    </row>
    <row r="128" spans="52:94" ht="15.75" customHeight="1">
      <c r="AZ128" s="70" t="s">
        <v>239</v>
      </c>
      <c r="BA128" s="78" t="s">
        <v>152</v>
      </c>
      <c r="BB128" s="72" t="s">
        <v>165</v>
      </c>
      <c r="BC128" s="72" t="s">
        <v>203</v>
      </c>
      <c r="BD128" s="72" t="s">
        <v>167</v>
      </c>
      <c r="BE128" s="72" t="s">
        <v>166</v>
      </c>
      <c r="BF128" s="92" t="s">
        <v>186</v>
      </c>
      <c r="BG128" s="92" t="s">
        <v>166</v>
      </c>
      <c r="BH128" s="79"/>
      <c r="BI128" s="78" t="s">
        <v>167</v>
      </c>
      <c r="BJ128" s="72" t="s">
        <v>154</v>
      </c>
      <c r="BK128" s="72" t="s">
        <v>154</v>
      </c>
      <c r="BL128" s="72" t="s">
        <v>160</v>
      </c>
      <c r="BM128" s="72"/>
      <c r="BN128" s="92" t="s">
        <v>216</v>
      </c>
      <c r="BO128" s="92" t="s">
        <v>219</v>
      </c>
      <c r="BP128" s="79"/>
      <c r="BQ128" s="78" t="s">
        <v>176</v>
      </c>
      <c r="BR128" s="72"/>
      <c r="BS128" s="72" t="s">
        <v>154</v>
      </c>
      <c r="BT128" s="72"/>
      <c r="BU128" s="72" t="s">
        <v>152</v>
      </c>
      <c r="BV128" s="92" t="s">
        <v>177</v>
      </c>
      <c r="BW128" s="92" t="s">
        <v>177</v>
      </c>
      <c r="BX128" s="79"/>
      <c r="BY128" s="78" t="s">
        <v>157</v>
      </c>
      <c r="BZ128" s="72" t="s">
        <v>157</v>
      </c>
      <c r="CA128" s="72" t="s">
        <v>177</v>
      </c>
      <c r="CB128" s="72" t="s">
        <v>152</v>
      </c>
      <c r="CC128" s="72" t="s">
        <v>152</v>
      </c>
      <c r="CD128" s="92" t="s">
        <v>166</v>
      </c>
      <c r="CE128" s="92"/>
      <c r="CF128" s="79"/>
      <c r="CG128" s="78"/>
      <c r="CH128" s="72" t="s">
        <v>186</v>
      </c>
      <c r="CI128" s="72" t="s">
        <v>154</v>
      </c>
      <c r="CJ128" s="72" t="s">
        <v>167</v>
      </c>
      <c r="CK128" s="72" t="s">
        <v>176</v>
      </c>
      <c r="CL128" s="92" t="s">
        <v>219</v>
      </c>
      <c r="CM128" s="92"/>
      <c r="CN128" s="79"/>
      <c r="CP128" s="111">
        <f t="shared" si="19"/>
        <v>2</v>
      </c>
    </row>
    <row r="129" spans="52:94" ht="15.75" customHeight="1">
      <c r="AZ129" s="70" t="s">
        <v>240</v>
      </c>
      <c r="BA129" s="78" t="s">
        <v>152</v>
      </c>
      <c r="BB129" s="72" t="s">
        <v>165</v>
      </c>
      <c r="BC129" s="72" t="s">
        <v>203</v>
      </c>
      <c r="BD129" s="72" t="s">
        <v>186</v>
      </c>
      <c r="BE129" s="72" t="s">
        <v>174</v>
      </c>
      <c r="BF129" s="72" t="s">
        <v>166</v>
      </c>
      <c r="BG129" s="72"/>
      <c r="BH129" s="79"/>
      <c r="BI129" s="78" t="s">
        <v>184</v>
      </c>
      <c r="BJ129" s="72" t="s">
        <v>154</v>
      </c>
      <c r="BK129" s="72" t="s">
        <v>154</v>
      </c>
      <c r="BL129" s="72" t="s">
        <v>175</v>
      </c>
      <c r="BM129" s="72" t="s">
        <v>174</v>
      </c>
      <c r="BN129" s="72" t="s">
        <v>216</v>
      </c>
      <c r="BO129" s="72" t="s">
        <v>160</v>
      </c>
      <c r="BP129" s="79"/>
      <c r="BQ129" s="78"/>
      <c r="BR129" s="72" t="s">
        <v>184</v>
      </c>
      <c r="BS129" s="72" t="s">
        <v>154</v>
      </c>
      <c r="BT129" s="72" t="s">
        <v>174</v>
      </c>
      <c r="BU129" s="72" t="s">
        <v>152</v>
      </c>
      <c r="BV129" s="72"/>
      <c r="BW129" s="72"/>
      <c r="BX129" s="79"/>
      <c r="BY129" s="78" t="s">
        <v>164</v>
      </c>
      <c r="BZ129" s="72" t="s">
        <v>166</v>
      </c>
      <c r="CA129" s="72" t="s">
        <v>161</v>
      </c>
      <c r="CB129" s="72" t="s">
        <v>152</v>
      </c>
      <c r="CC129" s="72" t="s">
        <v>152</v>
      </c>
      <c r="CD129" s="72" t="s">
        <v>177</v>
      </c>
      <c r="CE129" s="72" t="s">
        <v>177</v>
      </c>
      <c r="CF129" s="79"/>
      <c r="CG129" s="78"/>
      <c r="CH129" s="72" t="s">
        <v>174</v>
      </c>
      <c r="CI129" s="72" t="s">
        <v>154</v>
      </c>
      <c r="CJ129" s="72" t="s">
        <v>184</v>
      </c>
      <c r="CK129" s="72" t="s">
        <v>186</v>
      </c>
      <c r="CL129" s="72" t="s">
        <v>164</v>
      </c>
      <c r="CM129" s="72"/>
      <c r="CN129" s="79"/>
      <c r="CP129" s="111">
        <f t="shared" si="19"/>
        <v>0</v>
      </c>
    </row>
    <row r="130" spans="52:94" ht="15.75" customHeight="1">
      <c r="AZ130" s="70" t="s">
        <v>241</v>
      </c>
      <c r="BA130" s="78" t="s">
        <v>173</v>
      </c>
      <c r="BB130" s="72" t="s">
        <v>154</v>
      </c>
      <c r="BC130" s="72" t="s">
        <v>153</v>
      </c>
      <c r="BD130" s="92" t="s">
        <v>186</v>
      </c>
      <c r="BE130" s="72"/>
      <c r="BF130" s="72" t="s">
        <v>157</v>
      </c>
      <c r="BH130" s="79"/>
      <c r="BI130" s="78" t="s">
        <v>158</v>
      </c>
      <c r="BJ130" s="72" t="s">
        <v>154</v>
      </c>
      <c r="BK130" s="72" t="s">
        <v>154</v>
      </c>
      <c r="BL130" s="72" t="s">
        <v>180</v>
      </c>
      <c r="BM130" s="72" t="s">
        <v>167</v>
      </c>
      <c r="BN130" s="92" t="s">
        <v>159</v>
      </c>
      <c r="BO130" s="72" t="s">
        <v>160</v>
      </c>
      <c r="BP130" s="79"/>
      <c r="BQ130" s="78" t="s">
        <v>157</v>
      </c>
      <c r="BR130" s="72" t="s">
        <v>158</v>
      </c>
      <c r="BS130" s="72" t="s">
        <v>154</v>
      </c>
      <c r="BT130" s="72" t="s">
        <v>167</v>
      </c>
      <c r="BU130" s="72" t="s">
        <v>173</v>
      </c>
      <c r="BV130" s="92" t="s">
        <v>177</v>
      </c>
      <c r="BW130" s="72" t="s">
        <v>177</v>
      </c>
      <c r="BX130" s="79"/>
      <c r="BY130" s="78" t="s">
        <v>153</v>
      </c>
      <c r="BZ130" s="72" t="s">
        <v>207</v>
      </c>
      <c r="CA130" s="72" t="s">
        <v>175</v>
      </c>
      <c r="CB130" s="72" t="s">
        <v>173</v>
      </c>
      <c r="CC130" s="72" t="s">
        <v>173</v>
      </c>
      <c r="CD130" s="92" t="s">
        <v>180</v>
      </c>
      <c r="CE130" s="72" t="s">
        <v>180</v>
      </c>
      <c r="CF130" s="79"/>
      <c r="CG130" s="78" t="s">
        <v>173</v>
      </c>
      <c r="CH130" s="72" t="s">
        <v>167</v>
      </c>
      <c r="CI130" s="72" t="s">
        <v>154</v>
      </c>
      <c r="CJ130" s="72" t="s">
        <v>158</v>
      </c>
      <c r="CK130" s="72" t="s">
        <v>157</v>
      </c>
      <c r="CL130" s="92"/>
      <c r="CM130" s="72"/>
      <c r="CN130" s="79"/>
      <c r="CP130" s="111">
        <f t="shared" si="19"/>
        <v>3</v>
      </c>
    </row>
    <row r="131" spans="52:94" ht="15.75" customHeight="1">
      <c r="AZ131" s="70" t="s">
        <v>242</v>
      </c>
      <c r="BA131" s="78" t="s">
        <v>173</v>
      </c>
      <c r="BB131" s="72" t="s">
        <v>154</v>
      </c>
      <c r="BC131" s="72" t="s">
        <v>153</v>
      </c>
      <c r="BD131" s="72"/>
      <c r="BE131" s="72" t="s">
        <v>174</v>
      </c>
      <c r="BF131" s="92" t="s">
        <v>186</v>
      </c>
      <c r="BG131" s="77"/>
      <c r="BH131" s="79"/>
      <c r="BI131" s="78" t="s">
        <v>158</v>
      </c>
      <c r="BJ131" s="72" t="s">
        <v>154</v>
      </c>
      <c r="BK131" s="72" t="s">
        <v>154</v>
      </c>
      <c r="BL131" s="72" t="s">
        <v>175</v>
      </c>
      <c r="BM131" s="72" t="s">
        <v>174</v>
      </c>
      <c r="BN131" s="92" t="s">
        <v>159</v>
      </c>
      <c r="BO131" s="77"/>
      <c r="BP131" s="79"/>
      <c r="BQ131" s="78" t="s">
        <v>157</v>
      </c>
      <c r="BR131" s="72" t="s">
        <v>158</v>
      </c>
      <c r="BS131" s="72" t="s">
        <v>154</v>
      </c>
      <c r="BT131" s="72" t="s">
        <v>174</v>
      </c>
      <c r="BU131" s="72" t="s">
        <v>173</v>
      </c>
      <c r="BV131" s="92" t="s">
        <v>160</v>
      </c>
      <c r="BW131" s="77" t="s">
        <v>186</v>
      </c>
      <c r="BX131" s="79"/>
      <c r="BY131" s="78" t="s">
        <v>153</v>
      </c>
      <c r="BZ131" s="72" t="s">
        <v>207</v>
      </c>
      <c r="CA131" s="72"/>
      <c r="CB131" s="72" t="s">
        <v>173</v>
      </c>
      <c r="CC131" s="72" t="s">
        <v>173</v>
      </c>
      <c r="CD131" s="92" t="s">
        <v>177</v>
      </c>
      <c r="CE131" s="77" t="s">
        <v>177</v>
      </c>
      <c r="CF131" s="79"/>
      <c r="CG131" s="78" t="s">
        <v>173</v>
      </c>
      <c r="CH131" s="72" t="s">
        <v>174</v>
      </c>
      <c r="CI131" s="72" t="s">
        <v>154</v>
      </c>
      <c r="CJ131" s="72" t="s">
        <v>158</v>
      </c>
      <c r="CK131" s="72" t="s">
        <v>157</v>
      </c>
      <c r="CL131" s="92"/>
      <c r="CM131" s="77"/>
      <c r="CN131" s="79"/>
      <c r="CP131" s="111">
        <f t="shared" si="19"/>
        <v>2</v>
      </c>
    </row>
    <row r="132" spans="52:94" ht="15.75" customHeight="1">
      <c r="AZ132" s="70" t="s">
        <v>243</v>
      </c>
      <c r="BA132" s="78" t="s">
        <v>173</v>
      </c>
      <c r="BB132" s="72" t="s">
        <v>154</v>
      </c>
      <c r="BC132" s="72" t="s">
        <v>166</v>
      </c>
      <c r="BD132" s="92" t="s">
        <v>186</v>
      </c>
      <c r="BE132" s="72" t="s">
        <v>174</v>
      </c>
      <c r="BF132" s="72" t="s">
        <v>183</v>
      </c>
      <c r="BG132" s="77" t="s">
        <v>183</v>
      </c>
      <c r="BH132" s="79"/>
      <c r="BI132" s="78" t="s">
        <v>184</v>
      </c>
      <c r="BJ132" s="72" t="s">
        <v>154</v>
      </c>
      <c r="BK132" s="72" t="s">
        <v>154</v>
      </c>
      <c r="BL132" s="92" t="s">
        <v>180</v>
      </c>
      <c r="BM132" s="72" t="s">
        <v>174</v>
      </c>
      <c r="BN132" s="72" t="s">
        <v>159</v>
      </c>
      <c r="BO132" s="77"/>
      <c r="BP132" s="79"/>
      <c r="BQ132" s="78" t="s">
        <v>244</v>
      </c>
      <c r="BR132" s="72" t="s">
        <v>184</v>
      </c>
      <c r="BS132" s="92" t="s">
        <v>154</v>
      </c>
      <c r="BT132" s="72" t="s">
        <v>174</v>
      </c>
      <c r="BU132" s="72" t="s">
        <v>173</v>
      </c>
      <c r="BV132" s="72"/>
      <c r="BW132" s="77" t="s">
        <v>186</v>
      </c>
      <c r="BX132" s="79"/>
      <c r="BY132" s="78" t="s">
        <v>166</v>
      </c>
      <c r="BZ132" s="72" t="s">
        <v>160</v>
      </c>
      <c r="CA132" s="72" t="s">
        <v>244</v>
      </c>
      <c r="CB132" s="92" t="s">
        <v>173</v>
      </c>
      <c r="CC132" s="72" t="s">
        <v>173</v>
      </c>
      <c r="CD132" s="72"/>
      <c r="CE132" s="77"/>
      <c r="CF132" s="79"/>
      <c r="CG132" s="78" t="s">
        <v>173</v>
      </c>
      <c r="CH132" s="72" t="s">
        <v>174</v>
      </c>
      <c r="CI132" s="72" t="s">
        <v>154</v>
      </c>
      <c r="CJ132" s="92" t="s">
        <v>184</v>
      </c>
      <c r="CK132" s="72"/>
      <c r="CL132" s="72"/>
      <c r="CM132" s="77"/>
      <c r="CN132" s="79"/>
      <c r="CP132" s="111">
        <f t="shared" si="19"/>
        <v>0</v>
      </c>
    </row>
    <row r="133" spans="52:94" ht="15.75" customHeight="1">
      <c r="AZ133" s="70" t="s">
        <v>245</v>
      </c>
      <c r="BA133" s="78" t="s">
        <v>152</v>
      </c>
      <c r="BB133" s="72" t="s">
        <v>154</v>
      </c>
      <c r="BC133" s="72" t="s">
        <v>153</v>
      </c>
      <c r="BE133" s="72" t="s">
        <v>166</v>
      </c>
      <c r="BF133" s="92" t="s">
        <v>186</v>
      </c>
      <c r="BG133" s="92" t="s">
        <v>157</v>
      </c>
      <c r="BH133" s="79"/>
      <c r="BI133" s="78" t="s">
        <v>184</v>
      </c>
      <c r="BJ133" s="72" t="s">
        <v>154</v>
      </c>
      <c r="BK133" s="72" t="s">
        <v>154</v>
      </c>
      <c r="BL133" s="92" t="s">
        <v>81</v>
      </c>
      <c r="BM133" s="72" t="s">
        <v>167</v>
      </c>
      <c r="BN133" s="92" t="s">
        <v>159</v>
      </c>
      <c r="BO133" s="77"/>
      <c r="BP133" s="79"/>
      <c r="BQ133" s="78" t="s">
        <v>209</v>
      </c>
      <c r="BR133" s="72" t="s">
        <v>184</v>
      </c>
      <c r="BS133" s="92" t="s">
        <v>154</v>
      </c>
      <c r="BT133" s="72" t="s">
        <v>167</v>
      </c>
      <c r="BU133" s="72" t="s">
        <v>152</v>
      </c>
      <c r="BV133" s="92"/>
      <c r="BW133" s="77" t="s">
        <v>186</v>
      </c>
      <c r="BX133" s="79"/>
      <c r="BY133" s="78" t="s">
        <v>153</v>
      </c>
      <c r="BZ133" s="72" t="s">
        <v>207</v>
      </c>
      <c r="CA133" s="72" t="s">
        <v>157</v>
      </c>
      <c r="CB133" s="92" t="s">
        <v>152</v>
      </c>
      <c r="CC133" s="72" t="s">
        <v>152</v>
      </c>
      <c r="CD133" s="92" t="s">
        <v>81</v>
      </c>
      <c r="CE133" s="77"/>
      <c r="CF133" s="79"/>
      <c r="CG133" s="78" t="s">
        <v>160</v>
      </c>
      <c r="CH133" s="72" t="s">
        <v>167</v>
      </c>
      <c r="CI133" s="72" t="s">
        <v>154</v>
      </c>
      <c r="CJ133" s="92" t="s">
        <v>184</v>
      </c>
      <c r="CK133" s="72" t="s">
        <v>203</v>
      </c>
      <c r="CL133" s="92"/>
      <c r="CM133" s="77"/>
      <c r="CN133" s="79"/>
      <c r="CP133" s="111">
        <f t="shared" si="19"/>
        <v>3</v>
      </c>
    </row>
    <row r="134" spans="52:94" ht="15.75" customHeight="1">
      <c r="AZ134" s="70" t="s">
        <v>246</v>
      </c>
      <c r="BA134" s="78" t="s">
        <v>173</v>
      </c>
      <c r="BB134" s="72" t="s">
        <v>165</v>
      </c>
      <c r="BC134" s="72" t="s">
        <v>164</v>
      </c>
      <c r="BD134" s="92" t="s">
        <v>155</v>
      </c>
      <c r="BE134" s="72"/>
      <c r="BF134" s="72"/>
      <c r="BG134" s="77"/>
      <c r="BH134" s="79"/>
      <c r="BI134" s="78" t="s">
        <v>158</v>
      </c>
      <c r="BJ134" s="72" t="s">
        <v>154</v>
      </c>
      <c r="BK134" s="72" t="s">
        <v>154</v>
      </c>
      <c r="BL134" s="92" t="s">
        <v>201</v>
      </c>
      <c r="BM134" s="72" t="s">
        <v>167</v>
      </c>
      <c r="BO134" s="72" t="s">
        <v>164</v>
      </c>
      <c r="BP134" s="79"/>
      <c r="BQ134" s="78"/>
      <c r="BR134" s="72" t="s">
        <v>158</v>
      </c>
      <c r="BS134" s="92" t="s">
        <v>154</v>
      </c>
      <c r="BT134" s="72" t="s">
        <v>167</v>
      </c>
      <c r="BU134" s="72" t="s">
        <v>173</v>
      </c>
      <c r="BV134" s="72" t="s">
        <v>177</v>
      </c>
      <c r="BW134" s="77" t="s">
        <v>177</v>
      </c>
      <c r="BX134" s="79"/>
      <c r="BY134" s="78"/>
      <c r="BZ134" s="72" t="s">
        <v>160</v>
      </c>
      <c r="CA134" s="72" t="s">
        <v>175</v>
      </c>
      <c r="CB134" s="92" t="s">
        <v>173</v>
      </c>
      <c r="CC134" s="72" t="s">
        <v>173</v>
      </c>
      <c r="CD134" s="72" t="s">
        <v>201</v>
      </c>
      <c r="CE134" s="77"/>
      <c r="CF134" s="79"/>
      <c r="CG134" s="78" t="s">
        <v>173</v>
      </c>
      <c r="CH134" s="72" t="s">
        <v>167</v>
      </c>
      <c r="CI134" s="72" t="s">
        <v>154</v>
      </c>
      <c r="CJ134" s="92" t="s">
        <v>158</v>
      </c>
      <c r="CK134" s="72" t="s">
        <v>203</v>
      </c>
      <c r="CL134" s="72" t="s">
        <v>164</v>
      </c>
      <c r="CM134" s="77"/>
      <c r="CN134" s="79"/>
      <c r="CP134" s="111">
        <f t="shared" si="19"/>
        <v>0</v>
      </c>
    </row>
    <row r="135" spans="52:94" ht="15.75" customHeight="1">
      <c r="AZ135" s="70" t="s">
        <v>247</v>
      </c>
      <c r="BA135" s="78" t="s">
        <v>173</v>
      </c>
      <c r="BB135" s="72" t="s">
        <v>154</v>
      </c>
      <c r="BC135" s="72" t="s">
        <v>153</v>
      </c>
      <c r="BD135" s="92" t="s">
        <v>155</v>
      </c>
      <c r="BE135" s="72"/>
      <c r="BF135" s="92" t="s">
        <v>157</v>
      </c>
      <c r="BG135" s="77" t="s">
        <v>157</v>
      </c>
      <c r="BH135" s="79"/>
      <c r="BI135" s="78" t="s">
        <v>158</v>
      </c>
      <c r="BJ135" s="72" t="s">
        <v>154</v>
      </c>
      <c r="BK135" s="72" t="s">
        <v>154</v>
      </c>
      <c r="BL135" s="92" t="s">
        <v>175</v>
      </c>
      <c r="BM135" s="72" t="s">
        <v>167</v>
      </c>
      <c r="BN135" s="92" t="s">
        <v>159</v>
      </c>
      <c r="BO135" s="77"/>
      <c r="BP135" s="79"/>
      <c r="BQ135" s="78"/>
      <c r="BR135" s="72" t="s">
        <v>158</v>
      </c>
      <c r="BS135" s="92" t="s">
        <v>154</v>
      </c>
      <c r="BT135" s="72" t="s">
        <v>167</v>
      </c>
      <c r="BU135" s="72" t="s">
        <v>173</v>
      </c>
      <c r="BV135" s="92" t="s">
        <v>160</v>
      </c>
      <c r="BW135" s="77"/>
      <c r="BX135" s="79"/>
      <c r="BY135" s="78" t="s">
        <v>153</v>
      </c>
      <c r="BZ135" s="72" t="s">
        <v>207</v>
      </c>
      <c r="CA135" s="72" t="s">
        <v>209</v>
      </c>
      <c r="CB135" s="92" t="s">
        <v>173</v>
      </c>
      <c r="CC135" s="72" t="s">
        <v>173</v>
      </c>
      <c r="CD135" s="92" t="s">
        <v>177</v>
      </c>
      <c r="CE135" s="77" t="s">
        <v>177</v>
      </c>
      <c r="CF135" s="79"/>
      <c r="CG135" s="78" t="s">
        <v>173</v>
      </c>
      <c r="CH135" s="72" t="s">
        <v>167</v>
      </c>
      <c r="CI135" s="72" t="s">
        <v>154</v>
      </c>
      <c r="CJ135" s="92" t="s">
        <v>158</v>
      </c>
      <c r="CK135" s="72" t="s">
        <v>162</v>
      </c>
      <c r="CL135" s="92"/>
      <c r="CM135" s="77"/>
      <c r="CN135" s="79"/>
      <c r="CP135" s="111">
        <f t="shared" si="19"/>
        <v>3</v>
      </c>
    </row>
    <row r="136" spans="52:94" ht="16.5" customHeight="1" thickBot="1">
      <c r="AZ136" s="85" t="s">
        <v>248</v>
      </c>
      <c r="BA136" s="78" t="s">
        <v>173</v>
      </c>
      <c r="BB136" s="72" t="s">
        <v>154</v>
      </c>
      <c r="BC136" s="72" t="s">
        <v>153</v>
      </c>
      <c r="BD136" s="92"/>
      <c r="BE136" s="72" t="s">
        <v>174</v>
      </c>
      <c r="BF136" s="72" t="s">
        <v>186</v>
      </c>
      <c r="BG136" s="77"/>
      <c r="BH136" s="79"/>
      <c r="BI136" s="78" t="s">
        <v>184</v>
      </c>
      <c r="BJ136" s="72" t="s">
        <v>154</v>
      </c>
      <c r="BK136" s="72" t="s">
        <v>154</v>
      </c>
      <c r="BL136" s="92" t="s">
        <v>81</v>
      </c>
      <c r="BM136" s="72" t="s">
        <v>174</v>
      </c>
      <c r="BN136" s="72" t="s">
        <v>159</v>
      </c>
      <c r="BO136" s="77"/>
      <c r="BP136" s="79"/>
      <c r="BQ136" s="78" t="s">
        <v>157</v>
      </c>
      <c r="BR136" s="72" t="s">
        <v>184</v>
      </c>
      <c r="BS136" s="92" t="s">
        <v>154</v>
      </c>
      <c r="BT136" s="72" t="s">
        <v>174</v>
      </c>
      <c r="BU136" s="72" t="s">
        <v>173</v>
      </c>
      <c r="BV136" s="72" t="s">
        <v>160</v>
      </c>
      <c r="BW136" s="77" t="s">
        <v>186</v>
      </c>
      <c r="BX136" s="79"/>
      <c r="BY136" s="78" t="s">
        <v>153</v>
      </c>
      <c r="BZ136" s="72" t="s">
        <v>207</v>
      </c>
      <c r="CA136" s="72" t="s">
        <v>161</v>
      </c>
      <c r="CB136" s="92" t="s">
        <v>173</v>
      </c>
      <c r="CC136" s="72" t="s">
        <v>173</v>
      </c>
      <c r="CD136" s="72" t="s">
        <v>81</v>
      </c>
      <c r="CE136" s="77"/>
      <c r="CF136" s="79"/>
      <c r="CG136" s="78" t="s">
        <v>173</v>
      </c>
      <c r="CH136" s="72" t="s">
        <v>174</v>
      </c>
      <c r="CI136" s="72" t="s">
        <v>154</v>
      </c>
      <c r="CJ136" s="92" t="s">
        <v>184</v>
      </c>
      <c r="CK136" s="72" t="s">
        <v>157</v>
      </c>
      <c r="CL136" s="72"/>
      <c r="CM136" s="77"/>
      <c r="CN136" s="79"/>
      <c r="CP136" s="111">
        <f t="shared" si="19"/>
        <v>2</v>
      </c>
    </row>
    <row r="137" spans="52:94" ht="19.5" customHeight="1">
      <c r="AZ137" s="496" t="s">
        <v>150</v>
      </c>
      <c r="BA137" s="78"/>
      <c r="BB137" s="72" t="s">
        <v>145</v>
      </c>
      <c r="BC137" s="72"/>
      <c r="BD137" s="92"/>
      <c r="BE137" s="72"/>
      <c r="BF137" s="92"/>
      <c r="BG137" s="77"/>
      <c r="BH137" s="79"/>
      <c r="BI137" s="78" t="s">
        <v>146</v>
      </c>
      <c r="BJ137" s="72"/>
      <c r="BK137" s="72"/>
      <c r="BL137" s="92"/>
      <c r="BM137" s="72"/>
      <c r="BN137" s="92"/>
      <c r="BO137" s="77"/>
      <c r="BP137" s="79"/>
      <c r="BQ137" s="78" t="s">
        <v>147</v>
      </c>
      <c r="BR137" s="72"/>
      <c r="BS137" s="92"/>
      <c r="BT137" s="72"/>
      <c r="BU137" s="72"/>
      <c r="BV137" s="92"/>
      <c r="BW137" s="77"/>
      <c r="BX137" s="79"/>
      <c r="BY137" s="78"/>
      <c r="BZ137" s="72" t="s">
        <v>148</v>
      </c>
      <c r="CA137" s="72"/>
      <c r="CB137" s="92"/>
      <c r="CC137" s="72"/>
      <c r="CD137" s="92"/>
      <c r="CE137" s="77"/>
      <c r="CF137" s="79"/>
      <c r="CG137" s="78" t="s">
        <v>149</v>
      </c>
      <c r="CH137" s="72"/>
      <c r="CI137" s="72"/>
      <c r="CJ137" s="92"/>
      <c r="CK137" s="72"/>
      <c r="CL137" s="92"/>
      <c r="CM137" s="77"/>
      <c r="CN137" s="79"/>
      <c r="CP137" s="111">
        <f t="shared" si="19"/>
        <v>0</v>
      </c>
    </row>
    <row r="138" spans="52:94" ht="19.5" customHeight="1" thickBot="1">
      <c r="AZ138" s="497"/>
      <c r="BA138" s="78">
        <v>1</v>
      </c>
      <c r="BB138" s="72">
        <v>3</v>
      </c>
      <c r="BC138" s="72">
        <v>2</v>
      </c>
      <c r="BD138" s="72">
        <v>4</v>
      </c>
      <c r="BE138" s="72">
        <v>5</v>
      </c>
      <c r="BF138" s="92">
        <v>6</v>
      </c>
      <c r="BG138" s="77">
        <v>7</v>
      </c>
      <c r="BH138" s="79">
        <v>8</v>
      </c>
      <c r="BI138" s="78">
        <v>3</v>
      </c>
      <c r="BJ138" s="72">
        <v>1</v>
      </c>
      <c r="BK138" s="72">
        <v>2</v>
      </c>
      <c r="BL138" s="72">
        <v>6</v>
      </c>
      <c r="BM138" s="72">
        <v>5</v>
      </c>
      <c r="BN138" s="92"/>
      <c r="BO138" s="77">
        <v>6</v>
      </c>
      <c r="BP138" s="79"/>
      <c r="BQ138" s="78">
        <v>4</v>
      </c>
      <c r="BR138" s="72">
        <v>1</v>
      </c>
      <c r="BS138" s="72">
        <v>5</v>
      </c>
      <c r="BT138" s="72">
        <v>6</v>
      </c>
      <c r="BU138" s="72">
        <v>3</v>
      </c>
      <c r="BV138" s="92">
        <v>4</v>
      </c>
      <c r="BW138" s="77">
        <v>7</v>
      </c>
      <c r="BX138" s="79"/>
      <c r="BY138" s="78">
        <v>2</v>
      </c>
      <c r="BZ138" s="72">
        <v>1</v>
      </c>
      <c r="CA138" s="72">
        <v>3</v>
      </c>
      <c r="CB138" s="72">
        <v>4</v>
      </c>
      <c r="CC138" s="72">
        <v>2</v>
      </c>
      <c r="CD138" s="92">
        <v>6</v>
      </c>
      <c r="CE138" s="77">
        <v>7</v>
      </c>
      <c r="CF138" s="79"/>
      <c r="CG138" s="78">
        <v>1</v>
      </c>
      <c r="CH138" s="72">
        <v>5</v>
      </c>
      <c r="CI138" s="72">
        <v>2</v>
      </c>
      <c r="CJ138" s="72">
        <v>3</v>
      </c>
      <c r="CK138" s="72">
        <v>4</v>
      </c>
      <c r="CL138" s="92">
        <v>5</v>
      </c>
      <c r="CM138" s="77">
        <v>7</v>
      </c>
      <c r="CN138" s="79">
        <v>8</v>
      </c>
      <c r="CP138" s="111">
        <f t="shared" si="19"/>
        <v>0</v>
      </c>
    </row>
    <row r="139" spans="52:94" ht="15.75">
      <c r="AZ139" s="70" t="s">
        <v>249</v>
      </c>
      <c r="BA139" s="78" t="s">
        <v>173</v>
      </c>
      <c r="BB139" s="72" t="s">
        <v>154</v>
      </c>
      <c r="BC139" s="72"/>
      <c r="BD139" s="92" t="s">
        <v>174</v>
      </c>
      <c r="BE139" s="72" t="s">
        <v>184</v>
      </c>
      <c r="BF139" s="72" t="s">
        <v>187</v>
      </c>
      <c r="BG139" s="77" t="s">
        <v>187</v>
      </c>
      <c r="BH139" s="79"/>
      <c r="BI139" s="78" t="s">
        <v>174</v>
      </c>
      <c r="BJ139" s="72" t="s">
        <v>154</v>
      </c>
      <c r="BK139" s="72" t="s">
        <v>154</v>
      </c>
      <c r="BL139" s="92" t="s">
        <v>180</v>
      </c>
      <c r="BM139" s="72" t="s">
        <v>184</v>
      </c>
      <c r="BN139" s="72" t="s">
        <v>159</v>
      </c>
      <c r="BO139" s="77" t="s">
        <v>187</v>
      </c>
      <c r="BP139" s="79"/>
      <c r="BQ139" s="78" t="s">
        <v>168</v>
      </c>
      <c r="BR139" s="72" t="s">
        <v>174</v>
      </c>
      <c r="BS139" s="92" t="s">
        <v>154</v>
      </c>
      <c r="BT139" s="72" t="s">
        <v>184</v>
      </c>
      <c r="BU139" s="72" t="s">
        <v>173</v>
      </c>
      <c r="BV139" s="72" t="s">
        <v>186</v>
      </c>
      <c r="BW139" s="77" t="s">
        <v>187</v>
      </c>
      <c r="BX139" s="79"/>
      <c r="BY139" s="78"/>
      <c r="BZ139" s="72" t="s">
        <v>160</v>
      </c>
      <c r="CA139" s="72" t="s">
        <v>198</v>
      </c>
      <c r="CB139" s="92" t="s">
        <v>173</v>
      </c>
      <c r="CC139" s="72" t="s">
        <v>173</v>
      </c>
      <c r="CD139" s="72" t="s">
        <v>180</v>
      </c>
      <c r="CE139" s="77" t="s">
        <v>180</v>
      </c>
      <c r="CF139" s="79"/>
      <c r="CG139" s="78" t="s">
        <v>173</v>
      </c>
      <c r="CH139" s="72" t="s">
        <v>186</v>
      </c>
      <c r="CI139" s="72" t="s">
        <v>154</v>
      </c>
      <c r="CJ139" s="92" t="s">
        <v>174</v>
      </c>
      <c r="CK139" s="72" t="s">
        <v>168</v>
      </c>
      <c r="CL139" s="72" t="s">
        <v>198</v>
      </c>
      <c r="CM139" s="77"/>
      <c r="CN139" s="79"/>
      <c r="CP139" s="111">
        <f t="shared" si="19"/>
        <v>0</v>
      </c>
    </row>
    <row r="140" spans="52:94" ht="15.75" customHeight="1">
      <c r="AZ140" s="70" t="s">
        <v>250</v>
      </c>
      <c r="BA140" s="78" t="s">
        <v>173</v>
      </c>
      <c r="BB140" s="72" t="s">
        <v>154</v>
      </c>
      <c r="BC140" s="72" t="s">
        <v>166</v>
      </c>
      <c r="BD140" s="92" t="s">
        <v>174</v>
      </c>
      <c r="BE140" s="72" t="s">
        <v>158</v>
      </c>
      <c r="BF140" s="72"/>
      <c r="BG140" s="77"/>
      <c r="BH140" s="79"/>
      <c r="BI140" s="78" t="s">
        <v>174</v>
      </c>
      <c r="BJ140" s="72" t="s">
        <v>154</v>
      </c>
      <c r="BK140" s="72" t="s">
        <v>154</v>
      </c>
      <c r="BL140" s="92" t="s">
        <v>175</v>
      </c>
      <c r="BM140" s="72" t="s">
        <v>158</v>
      </c>
      <c r="BN140" s="72" t="s">
        <v>159</v>
      </c>
      <c r="BO140" s="77" t="s">
        <v>160</v>
      </c>
      <c r="BP140" s="79"/>
      <c r="BQ140" s="78"/>
      <c r="BR140" s="72" t="s">
        <v>174</v>
      </c>
      <c r="BS140" s="92" t="s">
        <v>154</v>
      </c>
      <c r="BT140" s="72" t="s">
        <v>158</v>
      </c>
      <c r="BU140" s="72" t="s">
        <v>173</v>
      </c>
      <c r="BV140" s="72" t="s">
        <v>186</v>
      </c>
      <c r="BW140" s="77"/>
      <c r="BX140" s="79"/>
      <c r="BY140" s="78"/>
      <c r="BZ140" s="72" t="s">
        <v>171</v>
      </c>
      <c r="CA140" s="72" t="s">
        <v>166</v>
      </c>
      <c r="CB140" s="92" t="s">
        <v>173</v>
      </c>
      <c r="CC140" s="72" t="s">
        <v>173</v>
      </c>
      <c r="CD140" s="72" t="s">
        <v>177</v>
      </c>
      <c r="CE140" s="77" t="s">
        <v>177</v>
      </c>
      <c r="CF140" s="79"/>
      <c r="CG140" s="78" t="s">
        <v>173</v>
      </c>
      <c r="CH140" s="72" t="s">
        <v>186</v>
      </c>
      <c r="CI140" s="72" t="s">
        <v>154</v>
      </c>
      <c r="CJ140" s="92" t="s">
        <v>174</v>
      </c>
      <c r="CK140" s="72"/>
      <c r="CL140" s="72" t="s">
        <v>251</v>
      </c>
      <c r="CM140" s="77"/>
      <c r="CN140" s="79"/>
      <c r="CP140" s="111">
        <f t="shared" si="19"/>
        <v>0</v>
      </c>
    </row>
    <row r="141" spans="52:94" ht="15.75" customHeight="1">
      <c r="AZ141" s="70" t="s">
        <v>252</v>
      </c>
      <c r="BA141" s="78" t="s">
        <v>173</v>
      </c>
      <c r="BB141" s="72" t="s">
        <v>154</v>
      </c>
      <c r="BC141" s="72" t="s">
        <v>166</v>
      </c>
      <c r="BD141" s="92" t="s">
        <v>174</v>
      </c>
      <c r="BE141" s="72" t="s">
        <v>158</v>
      </c>
      <c r="BF141" s="72" t="s">
        <v>186</v>
      </c>
      <c r="BG141" s="77" t="s">
        <v>157</v>
      </c>
      <c r="BH141" s="79"/>
      <c r="BI141" s="78" t="s">
        <v>174</v>
      </c>
      <c r="BJ141" s="72" t="s">
        <v>154</v>
      </c>
      <c r="BK141" s="72" t="s">
        <v>154</v>
      </c>
      <c r="BL141" s="92" t="s">
        <v>175</v>
      </c>
      <c r="BM141" s="72" t="s">
        <v>158</v>
      </c>
      <c r="BN141" s="72" t="s">
        <v>159</v>
      </c>
      <c r="BO141" s="77"/>
      <c r="BP141" s="79"/>
      <c r="BQ141" s="78"/>
      <c r="BR141" s="72" t="s">
        <v>174</v>
      </c>
      <c r="BS141" s="92" t="s">
        <v>154</v>
      </c>
      <c r="BT141" s="72" t="s">
        <v>158</v>
      </c>
      <c r="BU141" s="72" t="s">
        <v>173</v>
      </c>
      <c r="BV141" s="72" t="s">
        <v>160</v>
      </c>
      <c r="BW141" s="77" t="s">
        <v>186</v>
      </c>
      <c r="BX141" s="79"/>
      <c r="BY141" s="78" t="s">
        <v>166</v>
      </c>
      <c r="BZ141" s="72" t="s">
        <v>166</v>
      </c>
      <c r="CA141" s="72" t="s">
        <v>161</v>
      </c>
      <c r="CB141" s="92" t="s">
        <v>173</v>
      </c>
      <c r="CC141" s="72" t="s">
        <v>173</v>
      </c>
      <c r="CD141" s="72" t="s">
        <v>177</v>
      </c>
      <c r="CE141" s="77" t="s">
        <v>177</v>
      </c>
      <c r="CF141" s="79"/>
      <c r="CG141" s="78" t="s">
        <v>173</v>
      </c>
      <c r="CH141" s="72"/>
      <c r="CI141" s="72" t="s">
        <v>154</v>
      </c>
      <c r="CJ141" s="92" t="s">
        <v>174</v>
      </c>
      <c r="CK141" s="72" t="s">
        <v>157</v>
      </c>
      <c r="CL141" s="72"/>
      <c r="CM141" s="77"/>
      <c r="CN141" s="79"/>
      <c r="CP141" s="111">
        <f t="shared" si="19"/>
        <v>2</v>
      </c>
    </row>
    <row r="142" spans="52:94" ht="15.75" customHeight="1">
      <c r="AZ142" s="70" t="s">
        <v>253</v>
      </c>
      <c r="BA142" s="128" t="s">
        <v>152</v>
      </c>
      <c r="BB142" s="72" t="s">
        <v>165</v>
      </c>
      <c r="BC142" s="72" t="s">
        <v>166</v>
      </c>
      <c r="BD142" s="92" t="s">
        <v>174</v>
      </c>
      <c r="BE142" s="72" t="s">
        <v>158</v>
      </c>
      <c r="BF142" s="92" t="s">
        <v>166</v>
      </c>
      <c r="BG142" s="77"/>
      <c r="BH142" s="79"/>
      <c r="BI142" s="128" t="s">
        <v>174</v>
      </c>
      <c r="BJ142" s="72" t="s">
        <v>154</v>
      </c>
      <c r="BK142" s="72" t="s">
        <v>154</v>
      </c>
      <c r="BL142" s="92" t="s">
        <v>81</v>
      </c>
      <c r="BM142" s="72" t="s">
        <v>158</v>
      </c>
      <c r="BN142" s="92"/>
      <c r="BO142" s="77"/>
      <c r="BP142" s="79"/>
      <c r="BQ142" s="128" t="s">
        <v>176</v>
      </c>
      <c r="BR142" s="72" t="s">
        <v>174</v>
      </c>
      <c r="BS142" s="92" t="s">
        <v>154</v>
      </c>
      <c r="BT142" s="72" t="s">
        <v>158</v>
      </c>
      <c r="BU142" s="72" t="s">
        <v>152</v>
      </c>
      <c r="BV142" s="92" t="s">
        <v>186</v>
      </c>
      <c r="BW142" s="77"/>
      <c r="BX142" s="79"/>
      <c r="BY142" s="128" t="s">
        <v>164</v>
      </c>
      <c r="BZ142" s="72" t="s">
        <v>171</v>
      </c>
      <c r="CA142" s="72" t="s">
        <v>164</v>
      </c>
      <c r="CB142" s="92" t="s">
        <v>152</v>
      </c>
      <c r="CC142" s="72" t="s">
        <v>152</v>
      </c>
      <c r="CD142" s="92" t="s">
        <v>81</v>
      </c>
      <c r="CE142" s="77"/>
      <c r="CF142" s="79"/>
      <c r="CG142" s="128" t="s">
        <v>160</v>
      </c>
      <c r="CH142" s="72" t="s">
        <v>186</v>
      </c>
      <c r="CI142" s="72" t="s">
        <v>154</v>
      </c>
      <c r="CJ142" s="92" t="s">
        <v>174</v>
      </c>
      <c r="CK142" s="72" t="s">
        <v>176</v>
      </c>
      <c r="CL142" s="92" t="s">
        <v>170</v>
      </c>
      <c r="CM142" s="77"/>
      <c r="CN142" s="79"/>
      <c r="CP142" s="111">
        <f t="shared" si="19"/>
        <v>0</v>
      </c>
    </row>
    <row r="143" spans="52:94" ht="15.75" customHeight="1">
      <c r="AZ143" s="70" t="s">
        <v>254</v>
      </c>
      <c r="BA143" s="128" t="s">
        <v>192</v>
      </c>
      <c r="BB143" s="72" t="s">
        <v>154</v>
      </c>
      <c r="BC143" s="72" t="s">
        <v>153</v>
      </c>
      <c r="BD143" s="92" t="s">
        <v>174</v>
      </c>
      <c r="BE143" s="72" t="s">
        <v>158</v>
      </c>
      <c r="BF143" s="92" t="s">
        <v>157</v>
      </c>
      <c r="BG143" s="77" t="s">
        <v>157</v>
      </c>
      <c r="BH143" s="79"/>
      <c r="BI143" s="128" t="s">
        <v>174</v>
      </c>
      <c r="BJ143" s="72" t="s">
        <v>154</v>
      </c>
      <c r="BK143" s="72" t="s">
        <v>154</v>
      </c>
      <c r="BL143" s="92" t="s">
        <v>81</v>
      </c>
      <c r="BM143" s="72" t="s">
        <v>158</v>
      </c>
      <c r="BN143" s="92" t="s">
        <v>159</v>
      </c>
      <c r="BO143" s="77"/>
      <c r="BP143" s="79"/>
      <c r="BQ143" s="128" t="s">
        <v>162</v>
      </c>
      <c r="BR143" s="72" t="s">
        <v>174</v>
      </c>
      <c r="BS143" s="92" t="s">
        <v>154</v>
      </c>
      <c r="BT143" s="72" t="s">
        <v>158</v>
      </c>
      <c r="BU143" s="72" t="s">
        <v>152</v>
      </c>
      <c r="BV143" s="92" t="s">
        <v>231</v>
      </c>
      <c r="BW143" s="77"/>
      <c r="BX143" s="79"/>
      <c r="BY143" s="128" t="s">
        <v>153</v>
      </c>
      <c r="BZ143" s="72" t="s">
        <v>153</v>
      </c>
      <c r="CA143" s="72" t="s">
        <v>161</v>
      </c>
      <c r="CB143" s="92" t="s">
        <v>152</v>
      </c>
      <c r="CC143" s="72" t="s">
        <v>152</v>
      </c>
      <c r="CD143" s="92" t="s">
        <v>81</v>
      </c>
      <c r="CE143" s="77"/>
      <c r="CF143" s="79"/>
      <c r="CG143" s="128" t="s">
        <v>192</v>
      </c>
      <c r="CH143" s="72" t="s">
        <v>255</v>
      </c>
      <c r="CI143" s="72" t="s">
        <v>154</v>
      </c>
      <c r="CJ143" s="92" t="s">
        <v>174</v>
      </c>
      <c r="CK143" s="72" t="s">
        <v>157</v>
      </c>
      <c r="CL143" s="92"/>
      <c r="CM143" s="77"/>
      <c r="CN143" s="79"/>
      <c r="CP143" s="111">
        <f t="shared" si="19"/>
        <v>3</v>
      </c>
    </row>
    <row r="144" spans="52:94" ht="15.75" customHeight="1">
      <c r="AZ144" s="70" t="s">
        <v>256</v>
      </c>
      <c r="BA144" s="78" t="s">
        <v>173</v>
      </c>
      <c r="BB144" s="72" t="s">
        <v>154</v>
      </c>
      <c r="BC144" s="72" t="s">
        <v>153</v>
      </c>
      <c r="BD144" s="92" t="s">
        <v>174</v>
      </c>
      <c r="BE144" s="72" t="s">
        <v>158</v>
      </c>
      <c r="BF144" s="72" t="s">
        <v>157</v>
      </c>
      <c r="BG144" s="77" t="s">
        <v>257</v>
      </c>
      <c r="BH144" s="79"/>
      <c r="BI144" s="78" t="s">
        <v>174</v>
      </c>
      <c r="BJ144" s="72" t="s">
        <v>154</v>
      </c>
      <c r="BK144" s="72" t="s">
        <v>154</v>
      </c>
      <c r="BL144" s="92" t="s">
        <v>81</v>
      </c>
      <c r="BM144" s="72" t="s">
        <v>158</v>
      </c>
      <c r="BN144" s="72" t="s">
        <v>159</v>
      </c>
      <c r="BO144" s="77"/>
      <c r="BP144" s="79"/>
      <c r="BQ144" s="78" t="s">
        <v>162</v>
      </c>
      <c r="BR144" s="72" t="s">
        <v>174</v>
      </c>
      <c r="BS144" s="92" t="s">
        <v>154</v>
      </c>
      <c r="BT144" s="72" t="s">
        <v>158</v>
      </c>
      <c r="BU144" s="72" t="s">
        <v>173</v>
      </c>
      <c r="BV144" s="72" t="s">
        <v>231</v>
      </c>
      <c r="BW144" s="77"/>
      <c r="BX144" s="79"/>
      <c r="BY144" s="78" t="s">
        <v>153</v>
      </c>
      <c r="BZ144" s="72" t="s">
        <v>153</v>
      </c>
      <c r="CA144" s="72" t="s">
        <v>217</v>
      </c>
      <c r="CB144" s="92" t="s">
        <v>173</v>
      </c>
      <c r="CC144" s="72" t="s">
        <v>173</v>
      </c>
      <c r="CD144" s="72" t="s">
        <v>81</v>
      </c>
      <c r="CE144" s="77"/>
      <c r="CF144" s="79"/>
      <c r="CG144" s="78" t="s">
        <v>173</v>
      </c>
      <c r="CH144" s="72" t="s">
        <v>255</v>
      </c>
      <c r="CI144" s="72" t="s">
        <v>154</v>
      </c>
      <c r="CJ144" s="92" t="s">
        <v>174</v>
      </c>
      <c r="CK144" s="72" t="s">
        <v>157</v>
      </c>
      <c r="CL144" s="72"/>
      <c r="CM144" s="77"/>
      <c r="CN144" s="79"/>
      <c r="CP144" s="111">
        <f t="shared" si="19"/>
        <v>3</v>
      </c>
    </row>
    <row r="145" spans="52:94" ht="15.75">
      <c r="AZ145" s="70" t="s">
        <v>258</v>
      </c>
      <c r="BA145" s="78" t="s">
        <v>173</v>
      </c>
      <c r="BB145" s="72" t="s">
        <v>154</v>
      </c>
      <c r="BC145" s="72" t="s">
        <v>153</v>
      </c>
      <c r="BD145" s="92" t="s">
        <v>174</v>
      </c>
      <c r="BE145" s="72"/>
      <c r="BF145" s="92" t="s">
        <v>187</v>
      </c>
      <c r="BG145" s="77" t="s">
        <v>187</v>
      </c>
      <c r="BH145" s="79"/>
      <c r="BI145" s="78" t="s">
        <v>174</v>
      </c>
      <c r="BJ145" s="72" t="s">
        <v>154</v>
      </c>
      <c r="BK145" s="72" t="s">
        <v>154</v>
      </c>
      <c r="BL145" s="92" t="s">
        <v>160</v>
      </c>
      <c r="BM145" s="72"/>
      <c r="BN145" s="92" t="s">
        <v>159</v>
      </c>
      <c r="BO145" s="77" t="s">
        <v>187</v>
      </c>
      <c r="BP145" s="79"/>
      <c r="BQ145" s="78" t="s">
        <v>168</v>
      </c>
      <c r="BR145" s="72" t="s">
        <v>174</v>
      </c>
      <c r="BS145" s="92" t="s">
        <v>154</v>
      </c>
      <c r="BT145" s="72"/>
      <c r="BU145" s="72" t="s">
        <v>173</v>
      </c>
      <c r="BV145" s="92" t="s">
        <v>186</v>
      </c>
      <c r="BW145" s="77" t="s">
        <v>187</v>
      </c>
      <c r="BX145" s="79"/>
      <c r="BY145" s="78" t="s">
        <v>153</v>
      </c>
      <c r="BZ145" s="72" t="s">
        <v>207</v>
      </c>
      <c r="CA145" s="72" t="s">
        <v>198</v>
      </c>
      <c r="CB145" s="92" t="s">
        <v>173</v>
      </c>
      <c r="CC145" s="72" t="s">
        <v>173</v>
      </c>
      <c r="CD145" s="92"/>
      <c r="CE145" s="77"/>
      <c r="CF145" s="79"/>
      <c r="CG145" s="78" t="s">
        <v>173</v>
      </c>
      <c r="CH145" s="72" t="s">
        <v>186</v>
      </c>
      <c r="CI145" s="72" t="s">
        <v>154</v>
      </c>
      <c r="CJ145" s="92" t="s">
        <v>174</v>
      </c>
      <c r="CK145" s="72" t="s">
        <v>168</v>
      </c>
      <c r="CL145" s="92" t="s">
        <v>198</v>
      </c>
      <c r="CM145" s="77"/>
      <c r="CN145" s="79"/>
      <c r="CP145" s="111">
        <f t="shared" si="19"/>
        <v>0</v>
      </c>
    </row>
    <row r="146" spans="52:94" ht="15.75" customHeight="1">
      <c r="AZ146" s="70" t="s">
        <v>259</v>
      </c>
      <c r="BA146" s="78" t="s">
        <v>173</v>
      </c>
      <c r="BB146" s="72" t="s">
        <v>154</v>
      </c>
      <c r="BC146" s="72" t="s">
        <v>153</v>
      </c>
      <c r="BD146" s="92" t="s">
        <v>174</v>
      </c>
      <c r="BE146" s="72" t="s">
        <v>184</v>
      </c>
      <c r="BF146" s="72" t="s">
        <v>186</v>
      </c>
      <c r="BG146" s="77" t="s">
        <v>157</v>
      </c>
      <c r="BH146" s="79"/>
      <c r="BI146" s="78" t="s">
        <v>174</v>
      </c>
      <c r="BJ146" s="72" t="s">
        <v>154</v>
      </c>
      <c r="BK146" s="72" t="s">
        <v>154</v>
      </c>
      <c r="BL146" s="92" t="s">
        <v>81</v>
      </c>
      <c r="BM146" s="72" t="s">
        <v>184</v>
      </c>
      <c r="BN146" s="72" t="s">
        <v>159</v>
      </c>
      <c r="BO146" s="77"/>
      <c r="BP146" s="79"/>
      <c r="BQ146" s="78" t="s">
        <v>168</v>
      </c>
      <c r="BR146" s="72" t="s">
        <v>174</v>
      </c>
      <c r="BS146" s="92" t="s">
        <v>154</v>
      </c>
      <c r="BT146" s="72" t="s">
        <v>184</v>
      </c>
      <c r="BU146" s="72" t="s">
        <v>173</v>
      </c>
      <c r="BV146" s="72" t="s">
        <v>231</v>
      </c>
      <c r="BW146" s="77" t="s">
        <v>186</v>
      </c>
      <c r="BX146" s="79"/>
      <c r="BY146" s="78" t="s">
        <v>153</v>
      </c>
      <c r="BZ146" s="72" t="s">
        <v>207</v>
      </c>
      <c r="CA146" s="72" t="s">
        <v>157</v>
      </c>
      <c r="CB146" s="92" t="s">
        <v>173</v>
      </c>
      <c r="CC146" s="72" t="s">
        <v>173</v>
      </c>
      <c r="CD146" s="72" t="s">
        <v>81</v>
      </c>
      <c r="CE146" s="77"/>
      <c r="CF146" s="79"/>
      <c r="CG146" s="78" t="s">
        <v>173</v>
      </c>
      <c r="CH146" s="72"/>
      <c r="CI146" s="72" t="s">
        <v>154</v>
      </c>
      <c r="CJ146" s="92" t="s">
        <v>174</v>
      </c>
      <c r="CK146" s="72" t="s">
        <v>168</v>
      </c>
      <c r="CL146" s="72" t="s">
        <v>203</v>
      </c>
      <c r="CM146" s="77"/>
      <c r="CN146" s="79"/>
      <c r="CP146" s="111">
        <f t="shared" si="19"/>
        <v>2</v>
      </c>
    </row>
    <row r="147" spans="52:94" ht="15.75" customHeight="1">
      <c r="AZ147" s="70" t="s">
        <v>260</v>
      </c>
      <c r="BA147" s="78" t="s">
        <v>173</v>
      </c>
      <c r="BB147" s="72" t="s">
        <v>154</v>
      </c>
      <c r="BC147" s="72" t="s">
        <v>203</v>
      </c>
      <c r="BD147" s="72" t="s">
        <v>174</v>
      </c>
      <c r="BE147" s="72" t="s">
        <v>184</v>
      </c>
      <c r="BF147" s="72"/>
      <c r="BG147" s="77"/>
      <c r="BH147" s="79"/>
      <c r="BI147" s="78" t="s">
        <v>174</v>
      </c>
      <c r="BJ147" s="72" t="s">
        <v>154</v>
      </c>
      <c r="BK147" s="72" t="s">
        <v>154</v>
      </c>
      <c r="BL147" s="72" t="s">
        <v>175</v>
      </c>
      <c r="BM147" s="72" t="s">
        <v>184</v>
      </c>
      <c r="BN147" s="72" t="s">
        <v>159</v>
      </c>
      <c r="BO147" s="77"/>
      <c r="BP147" s="79"/>
      <c r="BQ147" s="78" t="s">
        <v>210</v>
      </c>
      <c r="BR147" s="72" t="s">
        <v>174</v>
      </c>
      <c r="BS147" s="72" t="s">
        <v>154</v>
      </c>
      <c r="BT147" s="72" t="s">
        <v>184</v>
      </c>
      <c r="BU147" s="72" t="s">
        <v>173</v>
      </c>
      <c r="BV147" s="72" t="s">
        <v>231</v>
      </c>
      <c r="BW147" s="77"/>
      <c r="BX147" s="79"/>
      <c r="BY147" s="78"/>
      <c r="BZ147" s="72" t="s">
        <v>164</v>
      </c>
      <c r="CA147" s="72" t="s">
        <v>210</v>
      </c>
      <c r="CB147" s="72" t="s">
        <v>173</v>
      </c>
      <c r="CC147" s="72" t="s">
        <v>173</v>
      </c>
      <c r="CD147" s="72" t="s">
        <v>177</v>
      </c>
      <c r="CE147" s="77" t="s">
        <v>177</v>
      </c>
      <c r="CF147" s="79"/>
      <c r="CG147" s="78" t="s">
        <v>173</v>
      </c>
      <c r="CH147" s="72" t="s">
        <v>186</v>
      </c>
      <c r="CI147" s="72" t="s">
        <v>154</v>
      </c>
      <c r="CJ147" s="72" t="s">
        <v>174</v>
      </c>
      <c r="CK147" s="72" t="s">
        <v>186</v>
      </c>
      <c r="CL147" s="72" t="s">
        <v>164</v>
      </c>
      <c r="CM147" s="77"/>
      <c r="CN147" s="79"/>
      <c r="CP147" s="111">
        <f t="shared" si="19"/>
        <v>0</v>
      </c>
    </row>
    <row r="148" spans="52:94" ht="15.75" customHeight="1">
      <c r="AZ148" s="70" t="s">
        <v>261</v>
      </c>
      <c r="BA148" s="78" t="s">
        <v>152</v>
      </c>
      <c r="BB148" s="72" t="s">
        <v>165</v>
      </c>
      <c r="BC148" s="72" t="s">
        <v>153</v>
      </c>
      <c r="BD148" s="92" t="s">
        <v>167</v>
      </c>
      <c r="BE148" s="72" t="s">
        <v>166</v>
      </c>
      <c r="BF148" s="92" t="s">
        <v>183</v>
      </c>
      <c r="BG148" s="77" t="s">
        <v>183</v>
      </c>
      <c r="BH148" s="79"/>
      <c r="BI148" s="78" t="s">
        <v>167</v>
      </c>
      <c r="BJ148" s="72" t="s">
        <v>154</v>
      </c>
      <c r="BK148" s="72" t="s">
        <v>154</v>
      </c>
      <c r="BL148" s="92" t="s">
        <v>81</v>
      </c>
      <c r="BM148" s="72"/>
      <c r="BO148" s="77"/>
      <c r="BP148" s="79"/>
      <c r="BQ148" s="78" t="s">
        <v>176</v>
      </c>
      <c r="BR148" s="72" t="s">
        <v>166</v>
      </c>
      <c r="BS148" s="92" t="s">
        <v>154</v>
      </c>
      <c r="BT148" s="72"/>
      <c r="BU148" s="72" t="s">
        <v>152</v>
      </c>
      <c r="BV148" s="92" t="s">
        <v>186</v>
      </c>
      <c r="BW148" s="77"/>
      <c r="BX148" s="79"/>
      <c r="BY148" s="78" t="s">
        <v>153</v>
      </c>
      <c r="BZ148" s="72" t="s">
        <v>153</v>
      </c>
      <c r="CA148" s="72" t="s">
        <v>164</v>
      </c>
      <c r="CB148" s="92" t="s">
        <v>152</v>
      </c>
      <c r="CC148" s="72" t="s">
        <v>152</v>
      </c>
      <c r="CD148" s="92" t="s">
        <v>81</v>
      </c>
      <c r="CE148" s="77"/>
      <c r="CF148" s="79"/>
      <c r="CG148" s="78" t="s">
        <v>160</v>
      </c>
      <c r="CH148" s="72" t="s">
        <v>186</v>
      </c>
      <c r="CI148" s="72" t="s">
        <v>154</v>
      </c>
      <c r="CJ148" s="92" t="s">
        <v>167</v>
      </c>
      <c r="CK148" s="72" t="s">
        <v>176</v>
      </c>
      <c r="CL148" s="92" t="s">
        <v>328</v>
      </c>
      <c r="CM148" s="77"/>
      <c r="CN148" s="79"/>
      <c r="CP148" s="111">
        <f t="shared" si="19"/>
        <v>0</v>
      </c>
    </row>
    <row r="149" spans="52:94" ht="15.75" customHeight="1">
      <c r="AZ149" s="70" t="s">
        <v>262</v>
      </c>
      <c r="BA149" s="78" t="s">
        <v>173</v>
      </c>
      <c r="BB149" s="72" t="s">
        <v>154</v>
      </c>
      <c r="BC149" s="72" t="s">
        <v>153</v>
      </c>
      <c r="BD149" s="92" t="s">
        <v>174</v>
      </c>
      <c r="BE149" s="72" t="s">
        <v>166</v>
      </c>
      <c r="BF149" s="92" t="s">
        <v>186</v>
      </c>
      <c r="BG149" s="77" t="s">
        <v>166</v>
      </c>
      <c r="BH149" s="79"/>
      <c r="BI149" s="78" t="s">
        <v>174</v>
      </c>
      <c r="BJ149" s="72" t="s">
        <v>154</v>
      </c>
      <c r="BK149" s="72" t="s">
        <v>154</v>
      </c>
      <c r="BL149" s="92" t="s">
        <v>175</v>
      </c>
      <c r="BM149" s="72"/>
      <c r="BN149" s="92" t="s">
        <v>159</v>
      </c>
      <c r="BO149" s="77"/>
      <c r="BP149" s="79"/>
      <c r="BQ149" s="78" t="s">
        <v>168</v>
      </c>
      <c r="BR149" s="72" t="s">
        <v>174</v>
      </c>
      <c r="BS149" s="92" t="s">
        <v>154</v>
      </c>
      <c r="BT149" s="72"/>
      <c r="BU149" s="72" t="s">
        <v>173</v>
      </c>
      <c r="BV149" s="92" t="s">
        <v>160</v>
      </c>
      <c r="BW149" s="77" t="s">
        <v>186</v>
      </c>
      <c r="BX149" s="79"/>
      <c r="BY149" s="78" t="s">
        <v>153</v>
      </c>
      <c r="BZ149" s="72" t="s">
        <v>207</v>
      </c>
      <c r="CA149" s="72" t="s">
        <v>161</v>
      </c>
      <c r="CB149" s="92" t="s">
        <v>173</v>
      </c>
      <c r="CC149" s="72" t="s">
        <v>173</v>
      </c>
      <c r="CD149" s="92" t="s">
        <v>177</v>
      </c>
      <c r="CE149" s="77" t="s">
        <v>177</v>
      </c>
      <c r="CF149" s="79"/>
      <c r="CG149" s="78" t="s">
        <v>173</v>
      </c>
      <c r="CH149" s="72"/>
      <c r="CI149" s="72" t="s">
        <v>154</v>
      </c>
      <c r="CJ149" s="92" t="s">
        <v>174</v>
      </c>
      <c r="CK149" s="72" t="s">
        <v>168</v>
      </c>
      <c r="CL149" s="92"/>
      <c r="CM149" s="77"/>
      <c r="CN149" s="79"/>
      <c r="CP149" s="111">
        <f t="shared" si="19"/>
        <v>0</v>
      </c>
    </row>
    <row r="150" spans="52:94" ht="15.75" customHeight="1">
      <c r="AZ150" s="70" t="s">
        <v>263</v>
      </c>
      <c r="BA150" s="78" t="s">
        <v>173</v>
      </c>
      <c r="BB150" s="72" t="s">
        <v>154</v>
      </c>
      <c r="BC150" s="72" t="s">
        <v>153</v>
      </c>
      <c r="BD150" s="92" t="s">
        <v>174</v>
      </c>
      <c r="BE150" s="72" t="s">
        <v>184</v>
      </c>
      <c r="BF150" s="92" t="s">
        <v>183</v>
      </c>
      <c r="BG150" s="77" t="s">
        <v>183</v>
      </c>
      <c r="BH150" s="79"/>
      <c r="BI150" s="78" t="s">
        <v>174</v>
      </c>
      <c r="BJ150" s="72" t="s">
        <v>154</v>
      </c>
      <c r="BK150" s="72" t="s">
        <v>154</v>
      </c>
      <c r="BL150" s="92"/>
      <c r="BM150" s="72" t="s">
        <v>184</v>
      </c>
      <c r="BN150" s="92" t="s">
        <v>159</v>
      </c>
      <c r="BO150" s="77"/>
      <c r="BP150" s="79"/>
      <c r="BQ150" s="78" t="s">
        <v>210</v>
      </c>
      <c r="BR150" s="72" t="s">
        <v>174</v>
      </c>
      <c r="BS150" s="92" t="s">
        <v>154</v>
      </c>
      <c r="BT150" s="72" t="s">
        <v>184</v>
      </c>
      <c r="BU150" s="72" t="s">
        <v>173</v>
      </c>
      <c r="BV150" s="92" t="s">
        <v>231</v>
      </c>
      <c r="BW150" s="77" t="s">
        <v>186</v>
      </c>
      <c r="BX150" s="79"/>
      <c r="BY150" s="78" t="s">
        <v>153</v>
      </c>
      <c r="BZ150" s="72" t="s">
        <v>207</v>
      </c>
      <c r="CA150" s="72" t="s">
        <v>210</v>
      </c>
      <c r="CB150" s="92" t="s">
        <v>173</v>
      </c>
      <c r="CC150" s="72" t="s">
        <v>173</v>
      </c>
      <c r="CD150" s="92"/>
      <c r="CE150" s="77"/>
      <c r="CF150" s="79"/>
      <c r="CG150" s="78" t="s">
        <v>173</v>
      </c>
      <c r="CH150" s="72" t="s">
        <v>186</v>
      </c>
      <c r="CI150" s="72" t="s">
        <v>154</v>
      </c>
      <c r="CJ150" s="92" t="s">
        <v>174</v>
      </c>
      <c r="CK150" s="72" t="s">
        <v>198</v>
      </c>
      <c r="CL150" s="92" t="s">
        <v>198</v>
      </c>
      <c r="CM150" s="77"/>
      <c r="CN150" s="79"/>
      <c r="CP150" s="111">
        <f t="shared" ref="CP150:CP184" si="20">COUNTIF(BB150:CN150,"tm*")</f>
        <v>0</v>
      </c>
    </row>
    <row r="151" spans="52:94" ht="15.75" customHeight="1">
      <c r="AZ151" s="70" t="s">
        <v>264</v>
      </c>
      <c r="BA151" s="78" t="s">
        <v>173</v>
      </c>
      <c r="BB151" s="72" t="s">
        <v>154</v>
      </c>
      <c r="BC151" s="72" t="s">
        <v>166</v>
      </c>
      <c r="BD151" s="92" t="s">
        <v>174</v>
      </c>
      <c r="BE151" s="72" t="s">
        <v>184</v>
      </c>
      <c r="BF151" s="92" t="s">
        <v>166</v>
      </c>
      <c r="BG151" s="77" t="s">
        <v>157</v>
      </c>
      <c r="BH151" s="79"/>
      <c r="BI151" s="78" t="s">
        <v>174</v>
      </c>
      <c r="BJ151" s="72" t="s">
        <v>154</v>
      </c>
      <c r="BK151" s="72" t="s">
        <v>154</v>
      </c>
      <c r="BL151" s="92" t="s">
        <v>81</v>
      </c>
      <c r="BM151" s="72" t="s">
        <v>184</v>
      </c>
      <c r="BN151" s="92" t="s">
        <v>159</v>
      </c>
      <c r="BO151" s="77"/>
      <c r="BP151" s="79"/>
      <c r="BQ151" s="78" t="s">
        <v>155</v>
      </c>
      <c r="BR151" s="72" t="s">
        <v>174</v>
      </c>
      <c r="BS151" s="92" t="s">
        <v>154</v>
      </c>
      <c r="BT151" s="72" t="s">
        <v>230</v>
      </c>
      <c r="BU151" s="72" t="s">
        <v>173</v>
      </c>
      <c r="BV151" s="92" t="s">
        <v>231</v>
      </c>
      <c r="BW151" s="77"/>
      <c r="BX151" s="79"/>
      <c r="BY151" s="78" t="s">
        <v>166</v>
      </c>
      <c r="BZ151" s="72" t="s">
        <v>157</v>
      </c>
      <c r="CA151" s="72" t="s">
        <v>217</v>
      </c>
      <c r="CB151" s="92" t="s">
        <v>192</v>
      </c>
      <c r="CC151" s="72" t="s">
        <v>173</v>
      </c>
      <c r="CD151" s="92" t="s">
        <v>81</v>
      </c>
      <c r="CE151" s="77"/>
      <c r="CF151" s="79"/>
      <c r="CG151" s="78" t="s">
        <v>192</v>
      </c>
      <c r="CH151" s="72" t="s">
        <v>255</v>
      </c>
      <c r="CI151" s="72" t="s">
        <v>154</v>
      </c>
      <c r="CJ151" s="92" t="s">
        <v>174</v>
      </c>
      <c r="CK151" s="72" t="s">
        <v>157</v>
      </c>
      <c r="CL151" s="92"/>
      <c r="CM151" s="77"/>
      <c r="CN151" s="79"/>
      <c r="CP151" s="111">
        <f t="shared" si="20"/>
        <v>3</v>
      </c>
    </row>
    <row r="152" spans="52:94" ht="15.75" customHeight="1">
      <c r="AZ152" s="70" t="s">
        <v>265</v>
      </c>
      <c r="BA152" s="78" t="s">
        <v>173</v>
      </c>
      <c r="BB152" s="72" t="s">
        <v>154</v>
      </c>
      <c r="BC152" s="72" t="s">
        <v>164</v>
      </c>
      <c r="BD152" s="92" t="s">
        <v>174</v>
      </c>
      <c r="BE152" s="72" t="s">
        <v>166</v>
      </c>
      <c r="BF152" s="72" t="s">
        <v>166</v>
      </c>
      <c r="BG152" s="77"/>
      <c r="BH152" s="79"/>
      <c r="BI152" s="78" t="s">
        <v>174</v>
      </c>
      <c r="BJ152" s="72" t="s">
        <v>154</v>
      </c>
      <c r="BK152" s="72" t="s">
        <v>154</v>
      </c>
      <c r="BL152" s="92" t="s">
        <v>266</v>
      </c>
      <c r="BM152" s="72"/>
      <c r="BN152" s="72" t="s">
        <v>159</v>
      </c>
      <c r="BO152" s="77" t="s">
        <v>164</v>
      </c>
      <c r="BP152" s="79"/>
      <c r="BQ152" s="78" t="s">
        <v>168</v>
      </c>
      <c r="BR152" s="72" t="s">
        <v>174</v>
      </c>
      <c r="BS152" s="92" t="s">
        <v>154</v>
      </c>
      <c r="BT152" s="72"/>
      <c r="BU152" s="72" t="s">
        <v>173</v>
      </c>
      <c r="BV152" s="72" t="s">
        <v>186</v>
      </c>
      <c r="BW152" s="77"/>
      <c r="BX152" s="79"/>
      <c r="BY152" s="78" t="s">
        <v>166</v>
      </c>
      <c r="BZ152" s="72" t="s">
        <v>160</v>
      </c>
      <c r="CA152" s="72" t="s">
        <v>267</v>
      </c>
      <c r="CB152" s="92" t="s">
        <v>173</v>
      </c>
      <c r="CC152" s="72" t="s">
        <v>173</v>
      </c>
      <c r="CD152" s="72" t="s">
        <v>266</v>
      </c>
      <c r="CE152" s="77"/>
      <c r="CF152" s="79"/>
      <c r="CG152" s="78" t="s">
        <v>173</v>
      </c>
      <c r="CH152" s="72" t="s">
        <v>186</v>
      </c>
      <c r="CI152" s="72" t="s">
        <v>154</v>
      </c>
      <c r="CJ152" s="92" t="s">
        <v>174</v>
      </c>
      <c r="CK152" s="72" t="s">
        <v>168</v>
      </c>
      <c r="CL152" s="72"/>
      <c r="CM152" s="77"/>
      <c r="CN152" s="79"/>
      <c r="CP152" s="111">
        <f t="shared" si="20"/>
        <v>0</v>
      </c>
    </row>
    <row r="153" spans="52:94" ht="15.75" customHeight="1">
      <c r="AZ153" s="70" t="s">
        <v>268</v>
      </c>
      <c r="BA153" s="78" t="s">
        <v>192</v>
      </c>
      <c r="BB153" s="72" t="s">
        <v>154</v>
      </c>
      <c r="BC153" s="72" t="s">
        <v>164</v>
      </c>
      <c r="BD153" s="92" t="s">
        <v>174</v>
      </c>
      <c r="BE153" s="72" t="s">
        <v>158</v>
      </c>
      <c r="BF153" s="92" t="s">
        <v>166</v>
      </c>
      <c r="BG153" s="77"/>
      <c r="BH153" s="79"/>
      <c r="BI153" s="78" t="s">
        <v>174</v>
      </c>
      <c r="BJ153" s="72" t="s">
        <v>154</v>
      </c>
      <c r="BK153" s="72" t="s">
        <v>154</v>
      </c>
      <c r="BL153" s="92" t="s">
        <v>81</v>
      </c>
      <c r="BM153" s="72" t="s">
        <v>158</v>
      </c>
      <c r="BN153" s="92" t="s">
        <v>159</v>
      </c>
      <c r="BO153" s="77" t="s">
        <v>267</v>
      </c>
      <c r="BP153" s="79"/>
      <c r="BQ153" s="78" t="s">
        <v>176</v>
      </c>
      <c r="BR153" s="72" t="s">
        <v>174</v>
      </c>
      <c r="BS153" s="92" t="s">
        <v>154</v>
      </c>
      <c r="BT153" s="72" t="s">
        <v>158</v>
      </c>
      <c r="BU153" s="72" t="s">
        <v>192</v>
      </c>
      <c r="BV153" s="92" t="s">
        <v>186</v>
      </c>
      <c r="BW153" s="77"/>
      <c r="BX153" s="79"/>
      <c r="BY153" s="78" t="s">
        <v>166</v>
      </c>
      <c r="BZ153" s="72" t="s">
        <v>160</v>
      </c>
      <c r="CA153" s="72" t="s">
        <v>267</v>
      </c>
      <c r="CB153" s="92" t="s">
        <v>192</v>
      </c>
      <c r="CC153" s="72" t="s">
        <v>192</v>
      </c>
      <c r="CD153" s="92" t="s">
        <v>81</v>
      </c>
      <c r="CE153" s="77"/>
      <c r="CF153" s="79"/>
      <c r="CG153" s="78" t="s">
        <v>192</v>
      </c>
      <c r="CH153" s="72" t="s">
        <v>186</v>
      </c>
      <c r="CI153" s="72" t="s">
        <v>154</v>
      </c>
      <c r="CJ153" s="92" t="s">
        <v>174</v>
      </c>
      <c r="CK153" s="72" t="s">
        <v>176</v>
      </c>
      <c r="CL153" s="92"/>
      <c r="CM153" s="77"/>
      <c r="CN153" s="79"/>
      <c r="CP153" s="111">
        <f t="shared" si="20"/>
        <v>0</v>
      </c>
    </row>
    <row r="154" spans="52:94" ht="15.75" customHeight="1">
      <c r="AZ154" s="70" t="s">
        <v>269</v>
      </c>
      <c r="BA154" s="78" t="s">
        <v>152</v>
      </c>
      <c r="BB154" s="72" t="s">
        <v>154</v>
      </c>
      <c r="BC154" s="72" t="s">
        <v>157</v>
      </c>
      <c r="BD154" s="72" t="s">
        <v>167</v>
      </c>
      <c r="BE154" s="72" t="s">
        <v>158</v>
      </c>
      <c r="BF154" s="92" t="s">
        <v>166</v>
      </c>
      <c r="BG154" s="77"/>
      <c r="BH154" s="79"/>
      <c r="BI154" s="78" t="s">
        <v>167</v>
      </c>
      <c r="BJ154" s="72" t="s">
        <v>154</v>
      </c>
      <c r="BK154" s="72" t="s">
        <v>154</v>
      </c>
      <c r="BL154" s="72" t="s">
        <v>175</v>
      </c>
      <c r="BM154" s="72" t="s">
        <v>158</v>
      </c>
      <c r="BN154" s="92" t="s">
        <v>159</v>
      </c>
      <c r="BO154" s="77"/>
      <c r="BP154" s="79"/>
      <c r="BQ154" s="78" t="s">
        <v>162</v>
      </c>
      <c r="BR154" s="72"/>
      <c r="BS154" s="72" t="s">
        <v>154</v>
      </c>
      <c r="BT154" s="72" t="s">
        <v>158</v>
      </c>
      <c r="BU154" s="72" t="s">
        <v>152</v>
      </c>
      <c r="BV154" s="92" t="s">
        <v>231</v>
      </c>
      <c r="BW154" s="77"/>
      <c r="BX154" s="79"/>
      <c r="BY154" s="78" t="s">
        <v>157</v>
      </c>
      <c r="BZ154" s="72" t="s">
        <v>166</v>
      </c>
      <c r="CA154" s="72" t="s">
        <v>161</v>
      </c>
      <c r="CB154" s="72" t="s">
        <v>152</v>
      </c>
      <c r="CC154" s="72" t="s">
        <v>152</v>
      </c>
      <c r="CD154" s="92" t="s">
        <v>177</v>
      </c>
      <c r="CE154" s="77" t="s">
        <v>177</v>
      </c>
      <c r="CF154" s="79"/>
      <c r="CG154" s="78"/>
      <c r="CH154" s="72" t="s">
        <v>255</v>
      </c>
      <c r="CI154" s="72" t="s">
        <v>154</v>
      </c>
      <c r="CJ154" s="72" t="s">
        <v>167</v>
      </c>
      <c r="CK154" s="72" t="s">
        <v>157</v>
      </c>
      <c r="CL154" s="92"/>
      <c r="CM154" s="77"/>
      <c r="CN154" s="79"/>
      <c r="CP154" s="111">
        <f t="shared" si="20"/>
        <v>3</v>
      </c>
    </row>
    <row r="155" spans="52:94" ht="15.75" customHeight="1">
      <c r="AZ155" s="70" t="s">
        <v>270</v>
      </c>
      <c r="BA155" s="78" t="s">
        <v>173</v>
      </c>
      <c r="BB155" s="72" t="s">
        <v>154</v>
      </c>
      <c r="BC155" s="72" t="s">
        <v>153</v>
      </c>
      <c r="BD155" s="92" t="s">
        <v>174</v>
      </c>
      <c r="BE155" s="72" t="s">
        <v>158</v>
      </c>
      <c r="BF155" s="72" t="s">
        <v>166</v>
      </c>
      <c r="BG155" s="77" t="s">
        <v>166</v>
      </c>
      <c r="BH155" s="79"/>
      <c r="BI155" s="78" t="s">
        <v>174</v>
      </c>
      <c r="BJ155" s="72" t="s">
        <v>154</v>
      </c>
      <c r="BK155" s="72" t="s">
        <v>154</v>
      </c>
      <c r="BL155" s="92" t="s">
        <v>175</v>
      </c>
      <c r="BM155" s="72" t="s">
        <v>158</v>
      </c>
      <c r="BN155" s="72" t="s">
        <v>159</v>
      </c>
      <c r="BO155" s="77"/>
      <c r="BP155" s="79"/>
      <c r="BQ155" s="78" t="s">
        <v>162</v>
      </c>
      <c r="BR155" s="72" t="s">
        <v>174</v>
      </c>
      <c r="BS155" s="92" t="s">
        <v>154</v>
      </c>
      <c r="BT155" s="72" t="s">
        <v>158</v>
      </c>
      <c r="BU155" s="72" t="s">
        <v>173</v>
      </c>
      <c r="BV155" s="72" t="s">
        <v>231</v>
      </c>
      <c r="BW155" s="77"/>
      <c r="BX155" s="79"/>
      <c r="BY155" s="78" t="s">
        <v>153</v>
      </c>
      <c r="BZ155" s="72" t="s">
        <v>207</v>
      </c>
      <c r="CA155" s="72" t="s">
        <v>166</v>
      </c>
      <c r="CB155" s="92" t="s">
        <v>173</v>
      </c>
      <c r="CC155" s="72" t="s">
        <v>173</v>
      </c>
      <c r="CD155" s="72" t="s">
        <v>177</v>
      </c>
      <c r="CE155" s="77" t="s">
        <v>177</v>
      </c>
      <c r="CF155" s="79"/>
      <c r="CG155" s="78" t="s">
        <v>173</v>
      </c>
      <c r="CH155" s="72" t="s">
        <v>255</v>
      </c>
      <c r="CI155" s="72" t="s">
        <v>154</v>
      </c>
      <c r="CJ155" s="92" t="s">
        <v>174</v>
      </c>
      <c r="CK155" s="72" t="s">
        <v>157</v>
      </c>
      <c r="CL155" s="72" t="s">
        <v>182</v>
      </c>
      <c r="CM155" s="77"/>
      <c r="CN155" s="79"/>
      <c r="CP155" s="111">
        <f t="shared" si="20"/>
        <v>2</v>
      </c>
    </row>
    <row r="156" spans="52:94" ht="15.75" customHeight="1">
      <c r="AZ156" s="70" t="s">
        <v>271</v>
      </c>
      <c r="BA156" s="78" t="s">
        <v>192</v>
      </c>
      <c r="BB156" s="72" t="s">
        <v>154</v>
      </c>
      <c r="BC156" s="72" t="s">
        <v>164</v>
      </c>
      <c r="BD156" s="72" t="s">
        <v>174</v>
      </c>
      <c r="BE156" s="72" t="s">
        <v>166</v>
      </c>
      <c r="BF156" s="72" t="s">
        <v>166</v>
      </c>
      <c r="BG156" s="77"/>
      <c r="BH156" s="79"/>
      <c r="BI156" s="78" t="s">
        <v>174</v>
      </c>
      <c r="BJ156" s="72" t="s">
        <v>154</v>
      </c>
      <c r="BK156" s="72" t="s">
        <v>154</v>
      </c>
      <c r="BL156" s="72" t="s">
        <v>81</v>
      </c>
      <c r="BM156" s="72"/>
      <c r="BN156" s="72" t="s">
        <v>159</v>
      </c>
      <c r="BO156" s="77" t="s">
        <v>267</v>
      </c>
      <c r="BP156" s="79"/>
      <c r="BQ156" s="78" t="s">
        <v>272</v>
      </c>
      <c r="BR156" s="72" t="s">
        <v>174</v>
      </c>
      <c r="BS156" s="72" t="s">
        <v>154</v>
      </c>
      <c r="BT156" s="72"/>
      <c r="BU156" s="72" t="s">
        <v>192</v>
      </c>
      <c r="BV156" s="72" t="s">
        <v>186</v>
      </c>
      <c r="BW156" s="77"/>
      <c r="BX156" s="79"/>
      <c r="BY156" s="78" t="s">
        <v>166</v>
      </c>
      <c r="BZ156" s="72" t="s">
        <v>160</v>
      </c>
      <c r="CA156" s="72" t="s">
        <v>267</v>
      </c>
      <c r="CB156" s="72" t="s">
        <v>192</v>
      </c>
      <c r="CC156" s="72" t="s">
        <v>192</v>
      </c>
      <c r="CD156" s="72" t="s">
        <v>81</v>
      </c>
      <c r="CE156" s="77"/>
      <c r="CF156" s="79"/>
      <c r="CG156" s="78" t="s">
        <v>192</v>
      </c>
      <c r="CH156" s="72" t="s">
        <v>186</v>
      </c>
      <c r="CI156" s="72" t="s">
        <v>154</v>
      </c>
      <c r="CJ156" s="72" t="s">
        <v>174</v>
      </c>
      <c r="CK156" s="72" t="s">
        <v>272</v>
      </c>
      <c r="CL156" s="72"/>
      <c r="CM156" s="77"/>
      <c r="CN156" s="79"/>
      <c r="CP156" s="111">
        <f t="shared" si="20"/>
        <v>0</v>
      </c>
    </row>
    <row r="157" spans="52:94" ht="15.75">
      <c r="AZ157" s="70" t="s">
        <v>273</v>
      </c>
      <c r="BA157" s="78" t="s">
        <v>173</v>
      </c>
      <c r="BB157" s="72" t="s">
        <v>154</v>
      </c>
      <c r="BC157" s="72" t="s">
        <v>153</v>
      </c>
      <c r="BD157" s="92" t="s">
        <v>174</v>
      </c>
      <c r="BE157" s="72" t="s">
        <v>158</v>
      </c>
      <c r="BF157" s="72" t="s">
        <v>187</v>
      </c>
      <c r="BG157" s="77" t="s">
        <v>187</v>
      </c>
      <c r="BH157" s="79"/>
      <c r="BI157" s="78" t="s">
        <v>174</v>
      </c>
      <c r="BJ157" s="72" t="s">
        <v>154</v>
      </c>
      <c r="BK157" s="72" t="s">
        <v>154</v>
      </c>
      <c r="BL157" s="92"/>
      <c r="BM157" s="72" t="s">
        <v>158</v>
      </c>
      <c r="BN157" s="72" t="s">
        <v>159</v>
      </c>
      <c r="BO157" s="77" t="s">
        <v>187</v>
      </c>
      <c r="BP157" s="79"/>
      <c r="BQ157" s="78"/>
      <c r="BR157" s="72" t="s">
        <v>174</v>
      </c>
      <c r="BS157" s="92" t="s">
        <v>154</v>
      </c>
      <c r="BT157" s="72" t="s">
        <v>158</v>
      </c>
      <c r="BU157" s="72" t="s">
        <v>173</v>
      </c>
      <c r="BV157" s="72" t="s">
        <v>160</v>
      </c>
      <c r="BW157" s="77" t="s">
        <v>187</v>
      </c>
      <c r="BX157" s="79"/>
      <c r="BY157" s="78" t="s">
        <v>153</v>
      </c>
      <c r="BZ157" s="72" t="s">
        <v>207</v>
      </c>
      <c r="CA157" s="72" t="s">
        <v>198</v>
      </c>
      <c r="CB157" s="92" t="s">
        <v>173</v>
      </c>
      <c r="CC157" s="72" t="s">
        <v>173</v>
      </c>
      <c r="CD157" s="72"/>
      <c r="CE157" s="77"/>
      <c r="CF157" s="79"/>
      <c r="CG157" s="78" t="s">
        <v>173</v>
      </c>
      <c r="CH157" s="72" t="s">
        <v>186</v>
      </c>
      <c r="CI157" s="72" t="s">
        <v>154</v>
      </c>
      <c r="CJ157" s="92" t="s">
        <v>174</v>
      </c>
      <c r="CK157" s="72" t="s">
        <v>186</v>
      </c>
      <c r="CL157" s="72" t="s">
        <v>198</v>
      </c>
      <c r="CM157" s="77"/>
      <c r="CN157" s="79"/>
      <c r="CP157" s="111">
        <f t="shared" si="20"/>
        <v>0</v>
      </c>
    </row>
    <row r="158" spans="52:94" ht="16.5" customHeight="1" thickBot="1">
      <c r="AZ158" s="85" t="s">
        <v>274</v>
      </c>
      <c r="BA158" s="128" t="s">
        <v>192</v>
      </c>
      <c r="BB158" s="72" t="s">
        <v>154</v>
      </c>
      <c r="BC158" s="72" t="s">
        <v>166</v>
      </c>
      <c r="BD158" s="92" t="s">
        <v>174</v>
      </c>
      <c r="BE158" s="72" t="s">
        <v>184</v>
      </c>
      <c r="BF158" s="92" t="s">
        <v>186</v>
      </c>
      <c r="BG158" s="77" t="s">
        <v>157</v>
      </c>
      <c r="BH158" s="79"/>
      <c r="BI158" s="128" t="s">
        <v>174</v>
      </c>
      <c r="BJ158" s="72" t="s">
        <v>154</v>
      </c>
      <c r="BK158" s="72" t="s">
        <v>154</v>
      </c>
      <c r="BL158" s="92" t="s">
        <v>81</v>
      </c>
      <c r="BM158" s="72" t="s">
        <v>184</v>
      </c>
      <c r="BN158" s="92" t="s">
        <v>159</v>
      </c>
      <c r="BO158" s="77"/>
      <c r="BP158" s="79"/>
      <c r="BQ158" s="128" t="s">
        <v>168</v>
      </c>
      <c r="BR158" s="72" t="s">
        <v>174</v>
      </c>
      <c r="BS158" s="92" t="s">
        <v>154</v>
      </c>
      <c r="BT158" s="72" t="s">
        <v>184</v>
      </c>
      <c r="BU158" s="72" t="s">
        <v>192</v>
      </c>
      <c r="BV158" s="92" t="s">
        <v>231</v>
      </c>
      <c r="BW158" s="77" t="s">
        <v>186</v>
      </c>
      <c r="BX158" s="79"/>
      <c r="BY158" s="128" t="s">
        <v>166</v>
      </c>
      <c r="BZ158" s="72" t="s">
        <v>166</v>
      </c>
      <c r="CA158" s="72" t="s">
        <v>157</v>
      </c>
      <c r="CB158" s="92" t="s">
        <v>192</v>
      </c>
      <c r="CC158" s="72" t="s">
        <v>192</v>
      </c>
      <c r="CD158" s="92" t="s">
        <v>81</v>
      </c>
      <c r="CE158" s="77"/>
      <c r="CF158" s="79"/>
      <c r="CG158" s="128" t="s">
        <v>192</v>
      </c>
      <c r="CH158" s="72"/>
      <c r="CI158" s="72" t="s">
        <v>154</v>
      </c>
      <c r="CJ158" s="92" t="s">
        <v>174</v>
      </c>
      <c r="CK158" s="72" t="s">
        <v>168</v>
      </c>
      <c r="CL158" s="92" t="s">
        <v>182</v>
      </c>
      <c r="CM158" s="77"/>
      <c r="CN158" s="79"/>
      <c r="CP158" s="111">
        <f t="shared" si="20"/>
        <v>3</v>
      </c>
    </row>
    <row r="159" spans="52:94" ht="19.5" customHeight="1">
      <c r="AZ159" s="496" t="s">
        <v>150</v>
      </c>
      <c r="BA159" s="78"/>
      <c r="BB159" s="72" t="s">
        <v>145</v>
      </c>
      <c r="BC159" s="72"/>
      <c r="BD159" s="92"/>
      <c r="BE159" s="72"/>
      <c r="BF159" s="92"/>
      <c r="BG159" s="77"/>
      <c r="BH159" s="79"/>
      <c r="BI159" s="78" t="s">
        <v>146</v>
      </c>
      <c r="BJ159" s="72"/>
      <c r="BK159" s="72"/>
      <c r="BL159" s="92"/>
      <c r="BM159" s="72"/>
      <c r="BN159" s="92"/>
      <c r="BO159" s="77"/>
      <c r="BP159" s="79"/>
      <c r="BQ159" s="78" t="s">
        <v>147</v>
      </c>
      <c r="BR159" s="72"/>
      <c r="BS159" s="72"/>
      <c r="BU159" s="72"/>
      <c r="BV159" s="92"/>
      <c r="BW159" s="77"/>
      <c r="BX159" s="79"/>
      <c r="BY159" s="78"/>
      <c r="BZ159" s="72" t="s">
        <v>148</v>
      </c>
      <c r="CA159" s="72"/>
      <c r="CB159" s="92"/>
      <c r="CC159" s="72"/>
      <c r="CD159" s="92"/>
      <c r="CE159" s="77"/>
      <c r="CF159" s="79"/>
      <c r="CG159" s="78" t="s">
        <v>149</v>
      </c>
      <c r="CH159" s="72"/>
      <c r="CI159" s="72"/>
      <c r="CJ159" s="92"/>
      <c r="CK159" s="72"/>
      <c r="CL159" s="92"/>
      <c r="CM159" s="77"/>
      <c r="CN159" s="79"/>
      <c r="CP159" s="111">
        <f t="shared" si="20"/>
        <v>0</v>
      </c>
    </row>
    <row r="160" spans="52:94" ht="19.5" customHeight="1" thickBot="1">
      <c r="AZ160" s="497"/>
      <c r="BA160" s="78">
        <v>1</v>
      </c>
      <c r="BB160" s="72">
        <v>3</v>
      </c>
      <c r="BC160" s="72">
        <v>2</v>
      </c>
      <c r="BD160" s="92">
        <v>4</v>
      </c>
      <c r="BE160" s="72">
        <v>5</v>
      </c>
      <c r="BF160" s="92">
        <v>6</v>
      </c>
      <c r="BG160" s="77">
        <v>7</v>
      </c>
      <c r="BH160" s="79">
        <v>8</v>
      </c>
      <c r="BI160" s="78">
        <v>3</v>
      </c>
      <c r="BJ160" s="72">
        <v>1</v>
      </c>
      <c r="BK160" s="72">
        <v>2</v>
      </c>
      <c r="BL160" s="92">
        <v>6</v>
      </c>
      <c r="BM160" s="72">
        <v>4</v>
      </c>
      <c r="BN160" s="92">
        <v>5</v>
      </c>
      <c r="BO160" s="77">
        <v>1</v>
      </c>
      <c r="BP160" s="79"/>
      <c r="BQ160" s="78">
        <v>7</v>
      </c>
      <c r="BR160" s="72">
        <v>1</v>
      </c>
      <c r="BS160" s="72">
        <v>5</v>
      </c>
      <c r="BU160" s="72">
        <v>3</v>
      </c>
      <c r="BV160" s="92">
        <v>6</v>
      </c>
      <c r="BW160" s="77">
        <v>7</v>
      </c>
      <c r="BX160" s="79"/>
      <c r="BY160" s="78">
        <v>3</v>
      </c>
      <c r="BZ160" s="72">
        <v>6</v>
      </c>
      <c r="CA160" s="72">
        <v>2</v>
      </c>
      <c r="CB160" s="92">
        <v>4</v>
      </c>
      <c r="CC160" s="72">
        <v>2</v>
      </c>
      <c r="CD160" s="92">
        <v>6</v>
      </c>
      <c r="CE160" s="77">
        <v>7</v>
      </c>
      <c r="CF160" s="79"/>
      <c r="CG160" s="78">
        <v>1</v>
      </c>
      <c r="CH160" s="72">
        <v>5</v>
      </c>
      <c r="CI160" s="72">
        <v>2</v>
      </c>
      <c r="CJ160" s="92">
        <v>3</v>
      </c>
      <c r="CK160" s="72">
        <v>4</v>
      </c>
      <c r="CL160" s="92">
        <v>5</v>
      </c>
      <c r="CM160" s="77">
        <v>7</v>
      </c>
      <c r="CN160" s="79">
        <v>8</v>
      </c>
      <c r="CP160" s="111">
        <f t="shared" si="20"/>
        <v>0</v>
      </c>
    </row>
    <row r="161" spans="52:94" ht="15.75" customHeight="1">
      <c r="AZ161" s="70" t="s">
        <v>275</v>
      </c>
      <c r="BA161" s="78" t="s">
        <v>173</v>
      </c>
      <c r="BB161" s="72" t="s">
        <v>165</v>
      </c>
      <c r="BC161" s="72"/>
      <c r="BD161" s="92" t="s">
        <v>174</v>
      </c>
      <c r="BE161" s="72" t="s">
        <v>158</v>
      </c>
      <c r="BF161" s="92"/>
      <c r="BG161" s="77"/>
      <c r="BH161" s="79"/>
      <c r="BI161" s="78" t="s">
        <v>174</v>
      </c>
      <c r="BJ161" s="72" t="s">
        <v>154</v>
      </c>
      <c r="BK161" s="72" t="s">
        <v>154</v>
      </c>
      <c r="BL161" s="92" t="s">
        <v>180</v>
      </c>
      <c r="BM161" s="72" t="s">
        <v>158</v>
      </c>
      <c r="BN161" s="92"/>
      <c r="BO161" s="77" t="s">
        <v>219</v>
      </c>
      <c r="BP161" s="79"/>
      <c r="BQ161" s="78"/>
      <c r="BR161" s="72" t="s">
        <v>174</v>
      </c>
      <c r="BS161" s="92" t="s">
        <v>154</v>
      </c>
      <c r="BT161" s="72" t="s">
        <v>158</v>
      </c>
      <c r="BU161" s="72" t="s">
        <v>173</v>
      </c>
      <c r="BV161" s="92" t="s">
        <v>177</v>
      </c>
      <c r="BW161" s="77" t="s">
        <v>177</v>
      </c>
      <c r="BX161" s="79"/>
      <c r="BY161" s="78"/>
      <c r="BZ161" s="72" t="s">
        <v>160</v>
      </c>
      <c r="CA161" s="72" t="s">
        <v>175</v>
      </c>
      <c r="CB161" s="92" t="s">
        <v>173</v>
      </c>
      <c r="CC161" s="72" t="s">
        <v>173</v>
      </c>
      <c r="CD161" s="92" t="s">
        <v>180</v>
      </c>
      <c r="CE161" s="77" t="s">
        <v>180</v>
      </c>
      <c r="CF161" s="79"/>
      <c r="CG161" s="78" t="s">
        <v>173</v>
      </c>
      <c r="CH161" s="72" t="s">
        <v>186</v>
      </c>
      <c r="CI161" s="72" t="s">
        <v>154</v>
      </c>
      <c r="CJ161" s="92" t="s">
        <v>174</v>
      </c>
      <c r="CK161" s="72"/>
      <c r="CL161" s="92" t="s">
        <v>220</v>
      </c>
      <c r="CM161" s="77"/>
      <c r="CN161" s="79"/>
      <c r="CP161" s="111">
        <f t="shared" si="20"/>
        <v>0</v>
      </c>
    </row>
    <row r="162" spans="52:94" ht="15.75" customHeight="1">
      <c r="AZ162" s="70" t="s">
        <v>276</v>
      </c>
      <c r="BA162" s="78" t="s">
        <v>152</v>
      </c>
      <c r="BB162" s="72" t="s">
        <v>165</v>
      </c>
      <c r="BC162" s="72" t="s">
        <v>203</v>
      </c>
      <c r="BD162" s="92" t="s">
        <v>167</v>
      </c>
      <c r="BE162" s="72" t="s">
        <v>166</v>
      </c>
      <c r="BF162" s="92" t="s">
        <v>157</v>
      </c>
      <c r="BG162" s="77" t="s">
        <v>157</v>
      </c>
      <c r="BH162" s="79"/>
      <c r="BI162" s="78" t="s">
        <v>167</v>
      </c>
      <c r="BJ162" s="72" t="s">
        <v>154</v>
      </c>
      <c r="BK162" s="72" t="s">
        <v>154</v>
      </c>
      <c r="BL162" s="92" t="s">
        <v>175</v>
      </c>
      <c r="BM162" s="72"/>
      <c r="BN162" s="92" t="s">
        <v>216</v>
      </c>
      <c r="BO162" s="77"/>
      <c r="BP162" s="79"/>
      <c r="BQ162" s="78" t="s">
        <v>176</v>
      </c>
      <c r="BR162" s="72"/>
      <c r="BS162" s="92" t="s">
        <v>154</v>
      </c>
      <c r="BT162" s="72"/>
      <c r="BU162" s="72" t="s">
        <v>152</v>
      </c>
      <c r="BV162" s="92" t="s">
        <v>160</v>
      </c>
      <c r="BW162" s="77" t="s">
        <v>186</v>
      </c>
      <c r="BX162" s="79"/>
      <c r="BY162" s="78" t="s">
        <v>166</v>
      </c>
      <c r="BZ162" s="72" t="s">
        <v>166</v>
      </c>
      <c r="CA162" s="72" t="s">
        <v>161</v>
      </c>
      <c r="CB162" s="92" t="s">
        <v>152</v>
      </c>
      <c r="CC162" s="72" t="s">
        <v>152</v>
      </c>
      <c r="CD162" s="92" t="s">
        <v>177</v>
      </c>
      <c r="CE162" s="77" t="s">
        <v>177</v>
      </c>
      <c r="CF162" s="79"/>
      <c r="CG162" s="78" t="s">
        <v>160</v>
      </c>
      <c r="CH162" s="72" t="s">
        <v>186</v>
      </c>
      <c r="CI162" s="72" t="s">
        <v>154</v>
      </c>
      <c r="CJ162" s="92" t="s">
        <v>167</v>
      </c>
      <c r="CK162" s="72" t="s">
        <v>176</v>
      </c>
      <c r="CL162" s="92" t="s">
        <v>182</v>
      </c>
      <c r="CM162" s="77"/>
      <c r="CN162" s="79"/>
      <c r="CP162" s="111">
        <f t="shared" si="20"/>
        <v>3</v>
      </c>
    </row>
    <row r="163" spans="52:94" ht="15.75">
      <c r="AZ163" s="70" t="s">
        <v>277</v>
      </c>
      <c r="BA163" s="128" t="s">
        <v>173</v>
      </c>
      <c r="BB163" s="72" t="s">
        <v>154</v>
      </c>
      <c r="BC163" s="72" t="s">
        <v>153</v>
      </c>
      <c r="BD163" s="92" t="s">
        <v>167</v>
      </c>
      <c r="BE163" s="72" t="s">
        <v>158</v>
      </c>
      <c r="BF163" s="92" t="s">
        <v>187</v>
      </c>
      <c r="BG163" s="77" t="s">
        <v>187</v>
      </c>
      <c r="BH163" s="79"/>
      <c r="BI163" s="128" t="s">
        <v>167</v>
      </c>
      <c r="BJ163" s="72" t="s">
        <v>154</v>
      </c>
      <c r="BK163" s="72" t="s">
        <v>154</v>
      </c>
      <c r="BL163" s="92"/>
      <c r="BM163" s="72" t="s">
        <v>158</v>
      </c>
      <c r="BN163" s="92" t="s">
        <v>159</v>
      </c>
      <c r="BO163" s="77" t="s">
        <v>187</v>
      </c>
      <c r="BP163" s="79"/>
      <c r="BQ163" s="128" t="s">
        <v>162</v>
      </c>
      <c r="BR163" s="72"/>
      <c r="BS163" s="92" t="s">
        <v>154</v>
      </c>
      <c r="BT163" s="72" t="s">
        <v>158</v>
      </c>
      <c r="BU163" s="72" t="s">
        <v>173</v>
      </c>
      <c r="BV163" s="92" t="s">
        <v>160</v>
      </c>
      <c r="BW163" s="77" t="s">
        <v>187</v>
      </c>
      <c r="BX163" s="79"/>
      <c r="BY163" s="128" t="s">
        <v>153</v>
      </c>
      <c r="BZ163" s="72" t="s">
        <v>153</v>
      </c>
      <c r="CA163" s="72" t="s">
        <v>157</v>
      </c>
      <c r="CB163" s="92" t="s">
        <v>173</v>
      </c>
      <c r="CC163" s="72" t="s">
        <v>173</v>
      </c>
      <c r="CD163" s="92"/>
      <c r="CE163" s="77"/>
      <c r="CF163" s="79"/>
      <c r="CG163" s="128" t="s">
        <v>173</v>
      </c>
      <c r="CH163" s="72" t="s">
        <v>255</v>
      </c>
      <c r="CI163" s="72" t="s">
        <v>154</v>
      </c>
      <c r="CJ163" s="92" t="s">
        <v>167</v>
      </c>
      <c r="CK163" s="72" t="s">
        <v>157</v>
      </c>
      <c r="CL163" s="92"/>
      <c r="CM163" s="77"/>
      <c r="CN163" s="79"/>
      <c r="CP163" s="111">
        <f t="shared" si="20"/>
        <v>2</v>
      </c>
    </row>
    <row r="164" spans="52:94" ht="15.75" customHeight="1">
      <c r="AZ164" s="70" t="s">
        <v>278</v>
      </c>
      <c r="BA164" s="78" t="s">
        <v>152</v>
      </c>
      <c r="BB164" s="72" t="s">
        <v>165</v>
      </c>
      <c r="BC164" s="72" t="s">
        <v>166</v>
      </c>
      <c r="BD164" s="92" t="s">
        <v>174</v>
      </c>
      <c r="BE164" s="72" t="s">
        <v>184</v>
      </c>
      <c r="BF164" s="72" t="s">
        <v>157</v>
      </c>
      <c r="BG164" s="77"/>
      <c r="BH164" s="79"/>
      <c r="BI164" s="78" t="s">
        <v>174</v>
      </c>
      <c r="BJ164" s="72" t="s">
        <v>154</v>
      </c>
      <c r="BK164" s="72" t="s">
        <v>154</v>
      </c>
      <c r="BL164" s="92" t="s">
        <v>175</v>
      </c>
      <c r="BM164" s="72" t="s">
        <v>184</v>
      </c>
      <c r="BN164" s="72"/>
      <c r="BO164" s="77"/>
      <c r="BP164" s="79"/>
      <c r="BQ164" s="78" t="s">
        <v>162</v>
      </c>
      <c r="BR164" s="72" t="s">
        <v>174</v>
      </c>
      <c r="BS164" s="92" t="s">
        <v>154</v>
      </c>
      <c r="BT164" s="72" t="s">
        <v>184</v>
      </c>
      <c r="BU164" s="72" t="s">
        <v>152</v>
      </c>
      <c r="BV164" s="72"/>
      <c r="BW164" s="77"/>
      <c r="BX164" s="79"/>
      <c r="BY164" s="78" t="s">
        <v>157</v>
      </c>
      <c r="BZ164" s="72" t="s">
        <v>157</v>
      </c>
      <c r="CA164" s="72" t="s">
        <v>166</v>
      </c>
      <c r="CB164" s="92" t="s">
        <v>152</v>
      </c>
      <c r="CC164" s="72" t="s">
        <v>152</v>
      </c>
      <c r="CD164" s="72" t="s">
        <v>177</v>
      </c>
      <c r="CE164" s="77" t="s">
        <v>177</v>
      </c>
      <c r="CF164" s="79"/>
      <c r="CG164" s="78" t="s">
        <v>160</v>
      </c>
      <c r="CH164" s="72" t="s">
        <v>255</v>
      </c>
      <c r="CI164" s="72" t="s">
        <v>154</v>
      </c>
      <c r="CJ164" s="92" t="s">
        <v>174</v>
      </c>
      <c r="CK164" s="72" t="s">
        <v>203</v>
      </c>
      <c r="CL164" s="72"/>
      <c r="CM164" s="77"/>
      <c r="CN164" s="79"/>
      <c r="CP164" s="111">
        <f t="shared" si="20"/>
        <v>3</v>
      </c>
    </row>
    <row r="165" spans="52:94" ht="15.75" customHeight="1">
      <c r="AZ165" s="70" t="s">
        <v>279</v>
      </c>
      <c r="BA165" s="128" t="s">
        <v>152</v>
      </c>
      <c r="BB165" s="72" t="s">
        <v>165</v>
      </c>
      <c r="BC165" s="72" t="s">
        <v>166</v>
      </c>
      <c r="BD165" s="92" t="s">
        <v>174</v>
      </c>
      <c r="BE165" s="72" t="s">
        <v>184</v>
      </c>
      <c r="BF165" s="92" t="s">
        <v>166</v>
      </c>
      <c r="BG165" s="77"/>
      <c r="BH165" s="79"/>
      <c r="BI165" s="128" t="s">
        <v>174</v>
      </c>
      <c r="BJ165" s="72" t="s">
        <v>154</v>
      </c>
      <c r="BK165" s="72" t="s">
        <v>154</v>
      </c>
      <c r="BL165" s="92" t="s">
        <v>175</v>
      </c>
      <c r="BM165" s="72" t="s">
        <v>184</v>
      </c>
      <c r="BN165" s="92" t="s">
        <v>216</v>
      </c>
      <c r="BO165" s="77"/>
      <c r="BP165" s="79"/>
      <c r="BQ165" s="128" t="s">
        <v>162</v>
      </c>
      <c r="BR165" s="72" t="s">
        <v>174</v>
      </c>
      <c r="BS165" s="92" t="s">
        <v>154</v>
      </c>
      <c r="BT165" s="72" t="s">
        <v>184</v>
      </c>
      <c r="BU165" s="72" t="s">
        <v>152</v>
      </c>
      <c r="BV165" s="92"/>
      <c r="BW165" s="77"/>
      <c r="BX165" s="79"/>
      <c r="BY165" s="128" t="s">
        <v>157</v>
      </c>
      <c r="BZ165" s="72" t="s">
        <v>157</v>
      </c>
      <c r="CA165" s="72" t="s">
        <v>161</v>
      </c>
      <c r="CB165" s="92" t="s">
        <v>152</v>
      </c>
      <c r="CC165" s="72" t="s">
        <v>152</v>
      </c>
      <c r="CD165" s="92" t="s">
        <v>177</v>
      </c>
      <c r="CE165" s="77" t="s">
        <v>177</v>
      </c>
      <c r="CF165" s="79"/>
      <c r="CG165" s="128" t="s">
        <v>160</v>
      </c>
      <c r="CH165" s="72" t="s">
        <v>255</v>
      </c>
      <c r="CI165" s="72" t="s">
        <v>154</v>
      </c>
      <c r="CJ165" s="92" t="s">
        <v>174</v>
      </c>
      <c r="CK165" s="72" t="s">
        <v>157</v>
      </c>
      <c r="CL165" s="92"/>
      <c r="CM165" s="77"/>
      <c r="CN165" s="79"/>
      <c r="CP165" s="111">
        <f t="shared" si="20"/>
        <v>3</v>
      </c>
    </row>
    <row r="166" spans="52:94" ht="15.75" customHeight="1">
      <c r="AZ166" s="70" t="s">
        <v>280</v>
      </c>
      <c r="BA166" s="78" t="s">
        <v>173</v>
      </c>
      <c r="BB166" s="72" t="s">
        <v>165</v>
      </c>
      <c r="BC166" s="72"/>
      <c r="BD166" s="72" t="s">
        <v>174</v>
      </c>
      <c r="BE166" s="72" t="s">
        <v>158</v>
      </c>
      <c r="BF166" s="72" t="s">
        <v>186</v>
      </c>
      <c r="BG166" s="72"/>
      <c r="BH166" s="96"/>
      <c r="BI166" s="78" t="s">
        <v>174</v>
      </c>
      <c r="BJ166" s="72" t="s">
        <v>154</v>
      </c>
      <c r="BK166" s="72" t="s">
        <v>154</v>
      </c>
      <c r="BL166" s="72" t="s">
        <v>201</v>
      </c>
      <c r="BM166" s="72" t="s">
        <v>158</v>
      </c>
      <c r="BN166" s="72"/>
      <c r="BO166" s="72" t="s">
        <v>219</v>
      </c>
      <c r="BP166" s="96"/>
      <c r="BQ166" s="78"/>
      <c r="BR166" s="72" t="s">
        <v>174</v>
      </c>
      <c r="BS166" s="72" t="s">
        <v>154</v>
      </c>
      <c r="BT166" s="72" t="s">
        <v>158</v>
      </c>
      <c r="BU166" s="72" t="s">
        <v>173</v>
      </c>
      <c r="BV166" s="72" t="s">
        <v>177</v>
      </c>
      <c r="BW166" s="72" t="s">
        <v>177</v>
      </c>
      <c r="BX166" s="96"/>
      <c r="BY166" s="78"/>
      <c r="BZ166" s="72" t="s">
        <v>160</v>
      </c>
      <c r="CA166" s="72" t="s">
        <v>175</v>
      </c>
      <c r="CB166" s="72" t="s">
        <v>173</v>
      </c>
      <c r="CC166" s="72" t="s">
        <v>173</v>
      </c>
      <c r="CD166" s="72" t="s">
        <v>201</v>
      </c>
      <c r="CE166" s="72"/>
      <c r="CF166" s="96"/>
      <c r="CG166" s="78" t="s">
        <v>173</v>
      </c>
      <c r="CH166" s="72" t="s">
        <v>186</v>
      </c>
      <c r="CI166" s="72" t="s">
        <v>154</v>
      </c>
      <c r="CJ166" s="72" t="s">
        <v>174</v>
      </c>
      <c r="CK166" s="72" t="s">
        <v>203</v>
      </c>
      <c r="CL166" s="72" t="s">
        <v>220</v>
      </c>
      <c r="CM166" s="72"/>
      <c r="CN166" s="96"/>
      <c r="CP166" s="111">
        <f t="shared" si="20"/>
        <v>0</v>
      </c>
    </row>
    <row r="167" spans="52:94" ht="15.75" customHeight="1">
      <c r="AZ167" s="70" t="s">
        <v>281</v>
      </c>
      <c r="BA167" s="78" t="s">
        <v>173</v>
      </c>
      <c r="BB167" s="72" t="s">
        <v>154</v>
      </c>
      <c r="BC167" s="72" t="s">
        <v>203</v>
      </c>
      <c r="BD167" s="72" t="s">
        <v>174</v>
      </c>
      <c r="BE167" s="72" t="s">
        <v>184</v>
      </c>
      <c r="BF167" s="72" t="s">
        <v>166</v>
      </c>
      <c r="BG167" s="72"/>
      <c r="BH167" s="96"/>
      <c r="BI167" s="78" t="s">
        <v>156</v>
      </c>
      <c r="BJ167" s="72" t="s">
        <v>154</v>
      </c>
      <c r="BK167" s="72" t="s">
        <v>154</v>
      </c>
      <c r="BL167" s="72" t="s">
        <v>201</v>
      </c>
      <c r="BM167" s="72" t="s">
        <v>184</v>
      </c>
      <c r="BN167" s="72" t="s">
        <v>159</v>
      </c>
      <c r="BO167" s="72"/>
      <c r="BP167" s="96"/>
      <c r="BQ167" s="78" t="s">
        <v>168</v>
      </c>
      <c r="BR167" s="72" t="s">
        <v>156</v>
      </c>
      <c r="BS167" s="72" t="s">
        <v>154</v>
      </c>
      <c r="BT167" s="72" t="s">
        <v>184</v>
      </c>
      <c r="BU167" s="72" t="s">
        <v>173</v>
      </c>
      <c r="BV167" s="72" t="s">
        <v>186</v>
      </c>
      <c r="BW167" s="72"/>
      <c r="BX167" s="96"/>
      <c r="BY167" s="78"/>
      <c r="BZ167" s="72" t="s">
        <v>160</v>
      </c>
      <c r="CA167" s="72" t="s">
        <v>166</v>
      </c>
      <c r="CB167" s="72" t="s">
        <v>173</v>
      </c>
      <c r="CC167" s="72" t="s">
        <v>173</v>
      </c>
      <c r="CD167" s="72" t="s">
        <v>201</v>
      </c>
      <c r="CE167" s="72"/>
      <c r="CF167" s="96"/>
      <c r="CG167" s="78" t="s">
        <v>173</v>
      </c>
      <c r="CH167" s="72" t="s">
        <v>282</v>
      </c>
      <c r="CI167" s="72" t="s">
        <v>154</v>
      </c>
      <c r="CJ167" s="72" t="s">
        <v>156</v>
      </c>
      <c r="CK167" s="72" t="s">
        <v>168</v>
      </c>
      <c r="CL167" s="72"/>
      <c r="CM167" s="72"/>
      <c r="CN167" s="96"/>
      <c r="CP167" s="111">
        <f t="shared" si="20"/>
        <v>0</v>
      </c>
    </row>
    <row r="168" spans="52:94" ht="15.75" customHeight="1">
      <c r="AZ168" s="71" t="s">
        <v>283</v>
      </c>
      <c r="BA168" s="78" t="s">
        <v>173</v>
      </c>
      <c r="BB168" s="72" t="s">
        <v>154</v>
      </c>
      <c r="BC168" s="72" t="s">
        <v>166</v>
      </c>
      <c r="BD168" s="72" t="s">
        <v>174</v>
      </c>
      <c r="BE168" s="72" t="s">
        <v>184</v>
      </c>
      <c r="BF168" s="72" t="s">
        <v>166</v>
      </c>
      <c r="BG168" s="72"/>
      <c r="BH168" s="96"/>
      <c r="BI168" s="78" t="s">
        <v>174</v>
      </c>
      <c r="BJ168" s="72" t="s">
        <v>154</v>
      </c>
      <c r="BK168" s="72" t="s">
        <v>154</v>
      </c>
      <c r="BL168" s="72" t="s">
        <v>180</v>
      </c>
      <c r="BM168" s="72" t="s">
        <v>184</v>
      </c>
      <c r="BN168" s="72" t="s">
        <v>159</v>
      </c>
      <c r="BO168" s="72"/>
      <c r="BP168" s="96"/>
      <c r="BQ168" s="78" t="s">
        <v>162</v>
      </c>
      <c r="BR168" s="72" t="s">
        <v>174</v>
      </c>
      <c r="BS168" s="72" t="s">
        <v>154</v>
      </c>
      <c r="BT168" s="72" t="s">
        <v>184</v>
      </c>
      <c r="BU168" s="72" t="s">
        <v>173</v>
      </c>
      <c r="BV168" s="72" t="s">
        <v>177</v>
      </c>
      <c r="BW168" s="72" t="s">
        <v>177</v>
      </c>
      <c r="BX168" s="96"/>
      <c r="BY168" s="78"/>
      <c r="BZ168" s="72" t="s">
        <v>160</v>
      </c>
      <c r="CA168" s="72" t="s">
        <v>175</v>
      </c>
      <c r="CB168" s="72" t="s">
        <v>173</v>
      </c>
      <c r="CC168" s="72" t="s">
        <v>173</v>
      </c>
      <c r="CD168" s="72" t="s">
        <v>180</v>
      </c>
      <c r="CE168" s="72" t="s">
        <v>180</v>
      </c>
      <c r="CF168" s="96"/>
      <c r="CG168" s="78" t="s">
        <v>173</v>
      </c>
      <c r="CH168" s="72" t="s">
        <v>255</v>
      </c>
      <c r="CI168" s="72" t="s">
        <v>154</v>
      </c>
      <c r="CJ168" s="72" t="s">
        <v>174</v>
      </c>
      <c r="CK168" s="72"/>
      <c r="CL168" s="72"/>
      <c r="CM168" s="72"/>
      <c r="CN168" s="96"/>
      <c r="CP168" s="111">
        <f t="shared" si="20"/>
        <v>0</v>
      </c>
    </row>
    <row r="169" spans="52:94" ht="15.75" customHeight="1">
      <c r="AZ169" s="70" t="s">
        <v>284</v>
      </c>
      <c r="BA169" s="78" t="s">
        <v>173</v>
      </c>
      <c r="BB169" s="72" t="s">
        <v>165</v>
      </c>
      <c r="BC169" s="72" t="s">
        <v>153</v>
      </c>
      <c r="BD169" s="72" t="s">
        <v>174</v>
      </c>
      <c r="BE169" s="72" t="s">
        <v>158</v>
      </c>
      <c r="BF169" s="72" t="s">
        <v>166</v>
      </c>
      <c r="BG169" s="72"/>
      <c r="BH169" s="96"/>
      <c r="BI169" s="78" t="s">
        <v>174</v>
      </c>
      <c r="BJ169" s="72" t="s">
        <v>154</v>
      </c>
      <c r="BK169" s="72" t="s">
        <v>154</v>
      </c>
      <c r="BL169" s="72" t="s">
        <v>175</v>
      </c>
      <c r="BM169" s="72" t="s">
        <v>158</v>
      </c>
      <c r="BN169" s="72" t="s">
        <v>216</v>
      </c>
      <c r="BO169" s="72"/>
      <c r="BP169" s="96"/>
      <c r="BQ169" s="78" t="s">
        <v>162</v>
      </c>
      <c r="BR169" s="72" t="s">
        <v>174</v>
      </c>
      <c r="BS169" s="72" t="s">
        <v>154</v>
      </c>
      <c r="BT169" s="72" t="s">
        <v>158</v>
      </c>
      <c r="BU169" s="72" t="s">
        <v>173</v>
      </c>
      <c r="BV169" s="72" t="s">
        <v>160</v>
      </c>
      <c r="BW169" s="72"/>
      <c r="BX169" s="96"/>
      <c r="BY169" s="78" t="s">
        <v>153</v>
      </c>
      <c r="BZ169" s="72" t="s">
        <v>153</v>
      </c>
      <c r="CA169" s="72" t="s">
        <v>166</v>
      </c>
      <c r="CB169" s="72" t="s">
        <v>173</v>
      </c>
      <c r="CC169" s="72" t="s">
        <v>173</v>
      </c>
      <c r="CD169" s="72" t="s">
        <v>177</v>
      </c>
      <c r="CE169" s="72" t="s">
        <v>177</v>
      </c>
      <c r="CF169" s="96"/>
      <c r="CG169" s="78" t="s">
        <v>173</v>
      </c>
      <c r="CH169" s="72" t="s">
        <v>255</v>
      </c>
      <c r="CI169" s="72" t="s">
        <v>154</v>
      </c>
      <c r="CJ169" s="72" t="s">
        <v>174</v>
      </c>
      <c r="CK169" s="72" t="s">
        <v>203</v>
      </c>
      <c r="CL169" s="72"/>
      <c r="CM169" s="72"/>
      <c r="CN169" s="96"/>
      <c r="CP169" s="111">
        <f t="shared" si="20"/>
        <v>0</v>
      </c>
    </row>
    <row r="170" spans="52:94" ht="15.75" customHeight="1">
      <c r="AZ170" s="70" t="s">
        <v>285</v>
      </c>
      <c r="BA170" s="78" t="s">
        <v>152</v>
      </c>
      <c r="BB170" s="72" t="s">
        <v>165</v>
      </c>
      <c r="BC170" s="72" t="s">
        <v>194</v>
      </c>
      <c r="BD170" s="72" t="s">
        <v>167</v>
      </c>
      <c r="BE170" s="72" t="s">
        <v>158</v>
      </c>
      <c r="BF170" s="72" t="s">
        <v>183</v>
      </c>
      <c r="BG170" s="72" t="s">
        <v>183</v>
      </c>
      <c r="BH170" s="96"/>
      <c r="BI170" s="78" t="s">
        <v>167</v>
      </c>
      <c r="BJ170" s="72" t="s">
        <v>154</v>
      </c>
      <c r="BK170" s="72" t="s">
        <v>154</v>
      </c>
      <c r="BL170" s="72" t="s">
        <v>175</v>
      </c>
      <c r="BM170" s="72" t="s">
        <v>158</v>
      </c>
      <c r="BN170" s="72"/>
      <c r="BO170" s="72" t="s">
        <v>220</v>
      </c>
      <c r="BP170" s="96"/>
      <c r="BQ170" s="78" t="s">
        <v>162</v>
      </c>
      <c r="BR170" s="72"/>
      <c r="BS170" s="72" t="s">
        <v>154</v>
      </c>
      <c r="BT170" s="72" t="s">
        <v>158</v>
      </c>
      <c r="BU170" s="72" t="s">
        <v>152</v>
      </c>
      <c r="BV170" s="72" t="s">
        <v>186</v>
      </c>
      <c r="BW170" s="72" t="s">
        <v>162</v>
      </c>
      <c r="BX170" s="96"/>
      <c r="BY170" s="78"/>
      <c r="BZ170" s="72" t="s">
        <v>164</v>
      </c>
      <c r="CA170" s="72" t="s">
        <v>164</v>
      </c>
      <c r="CB170" s="72" t="s">
        <v>152</v>
      </c>
      <c r="CC170" s="72" t="s">
        <v>152</v>
      </c>
      <c r="CD170" s="72" t="s">
        <v>177</v>
      </c>
      <c r="CE170" s="72" t="s">
        <v>177</v>
      </c>
      <c r="CF170" s="96"/>
      <c r="CG170" s="78" t="s">
        <v>160</v>
      </c>
      <c r="CH170" s="72"/>
      <c r="CI170" s="72" t="s">
        <v>154</v>
      </c>
      <c r="CJ170" s="72" t="s">
        <v>167</v>
      </c>
      <c r="CK170" s="72" t="s">
        <v>203</v>
      </c>
      <c r="CL170" s="72" t="s">
        <v>220</v>
      </c>
      <c r="CM170" s="72"/>
      <c r="CN170" s="96"/>
      <c r="CP170" s="111">
        <f t="shared" si="20"/>
        <v>0</v>
      </c>
    </row>
    <row r="171" spans="52:94" ht="15.75" customHeight="1">
      <c r="AZ171" s="70" t="s">
        <v>286</v>
      </c>
      <c r="BA171" s="78" t="s">
        <v>192</v>
      </c>
      <c r="BB171" s="72" t="s">
        <v>154</v>
      </c>
      <c r="BC171" s="72" t="s">
        <v>153</v>
      </c>
      <c r="BD171" s="72" t="s">
        <v>167</v>
      </c>
      <c r="BE171" s="72" t="s">
        <v>158</v>
      </c>
      <c r="BF171" s="72" t="s">
        <v>162</v>
      </c>
      <c r="BG171" s="72"/>
      <c r="BH171" s="96"/>
      <c r="BI171" s="78" t="s">
        <v>167</v>
      </c>
      <c r="BJ171" s="72" t="s">
        <v>154</v>
      </c>
      <c r="BK171" s="72" t="s">
        <v>154</v>
      </c>
      <c r="BL171" s="72"/>
      <c r="BM171" s="72" t="s">
        <v>158</v>
      </c>
      <c r="BN171" s="72" t="s">
        <v>159</v>
      </c>
      <c r="BO171" s="72" t="s">
        <v>219</v>
      </c>
      <c r="BP171" s="96"/>
      <c r="BQ171" s="78" t="s">
        <v>210</v>
      </c>
      <c r="BR171" s="72"/>
      <c r="BS171" s="72" t="s">
        <v>154</v>
      </c>
      <c r="BT171" s="72" t="s">
        <v>158</v>
      </c>
      <c r="BU171" s="72" t="s">
        <v>192</v>
      </c>
      <c r="BV171" s="72" t="s">
        <v>160</v>
      </c>
      <c r="BW171" s="72" t="s">
        <v>211</v>
      </c>
      <c r="BX171" s="96"/>
      <c r="BY171" s="78" t="s">
        <v>153</v>
      </c>
      <c r="BZ171" s="72" t="s">
        <v>153</v>
      </c>
      <c r="CA171" s="72" t="s">
        <v>287</v>
      </c>
      <c r="CB171" s="72" t="s">
        <v>173</v>
      </c>
      <c r="CC171" s="72" t="s">
        <v>173</v>
      </c>
      <c r="CD171" s="72"/>
      <c r="CE171" s="72"/>
      <c r="CF171" s="96"/>
      <c r="CG171" s="78" t="s">
        <v>192</v>
      </c>
      <c r="CH171" s="72"/>
      <c r="CI171" s="72" t="s">
        <v>154</v>
      </c>
      <c r="CJ171" s="72" t="s">
        <v>167</v>
      </c>
      <c r="CK171" s="72" t="s">
        <v>203</v>
      </c>
      <c r="CL171" s="72" t="s">
        <v>219</v>
      </c>
      <c r="CM171" s="72"/>
      <c r="CN171" s="96"/>
      <c r="CP171" s="111">
        <f t="shared" si="20"/>
        <v>0</v>
      </c>
    </row>
    <row r="172" spans="52:94" ht="15.75" customHeight="1">
      <c r="AZ172" s="70" t="s">
        <v>288</v>
      </c>
      <c r="BA172" s="78" t="s">
        <v>173</v>
      </c>
      <c r="BB172" s="72" t="s">
        <v>154</v>
      </c>
      <c r="BC172" s="72" t="s">
        <v>166</v>
      </c>
      <c r="BD172" s="72" t="s">
        <v>167</v>
      </c>
      <c r="BE172" s="72" t="s">
        <v>184</v>
      </c>
      <c r="BF172" s="72" t="s">
        <v>186</v>
      </c>
      <c r="BG172" s="72" t="s">
        <v>166</v>
      </c>
      <c r="BH172" s="96"/>
      <c r="BI172" s="78" t="s">
        <v>167</v>
      </c>
      <c r="BJ172" s="72" t="s">
        <v>154</v>
      </c>
      <c r="BK172" s="72" t="s">
        <v>154</v>
      </c>
      <c r="BL172" s="72" t="s">
        <v>81</v>
      </c>
      <c r="BM172" s="72" t="s">
        <v>184</v>
      </c>
      <c r="BN172" s="72" t="s">
        <v>159</v>
      </c>
      <c r="BO172" s="72"/>
      <c r="BP172" s="96"/>
      <c r="BQ172" s="78"/>
      <c r="BR172" s="72"/>
      <c r="BS172" s="72" t="s">
        <v>154</v>
      </c>
      <c r="BT172" s="72" t="s">
        <v>184</v>
      </c>
      <c r="BU172" s="72" t="s">
        <v>173</v>
      </c>
      <c r="BV172" s="72" t="s">
        <v>160</v>
      </c>
      <c r="BW172" s="72" t="s">
        <v>186</v>
      </c>
      <c r="BX172" s="96"/>
      <c r="BY172" s="78" t="s">
        <v>46</v>
      </c>
      <c r="BZ172" s="72" t="s">
        <v>171</v>
      </c>
      <c r="CA172" s="72" t="s">
        <v>161</v>
      </c>
      <c r="CB172" s="72" t="s">
        <v>173</v>
      </c>
      <c r="CC172" s="72" t="s">
        <v>173</v>
      </c>
      <c r="CD172" s="72" t="s">
        <v>81</v>
      </c>
      <c r="CE172" s="72"/>
      <c r="CF172" s="96"/>
      <c r="CG172" s="78" t="s">
        <v>173</v>
      </c>
      <c r="CH172" s="72"/>
      <c r="CI172" s="72" t="s">
        <v>154</v>
      </c>
      <c r="CJ172" s="72" t="s">
        <v>167</v>
      </c>
      <c r="CK172" s="72"/>
      <c r="CL172" s="72" t="s">
        <v>170</v>
      </c>
      <c r="CM172" s="72"/>
      <c r="CN172" s="96"/>
      <c r="CP172" s="111">
        <f t="shared" si="20"/>
        <v>0</v>
      </c>
    </row>
    <row r="173" spans="52:94" ht="15.75" customHeight="1">
      <c r="AZ173" s="70" t="s">
        <v>289</v>
      </c>
      <c r="BA173" s="78" t="s">
        <v>173</v>
      </c>
      <c r="BB173" s="72" t="s">
        <v>154</v>
      </c>
      <c r="BC173" s="72" t="s">
        <v>164</v>
      </c>
      <c r="BD173" s="72" t="s">
        <v>174</v>
      </c>
      <c r="BE173" s="72" t="s">
        <v>184</v>
      </c>
      <c r="BF173" s="72"/>
      <c r="BG173" s="72"/>
      <c r="BH173" s="96"/>
      <c r="BI173" s="78" t="s">
        <v>174</v>
      </c>
      <c r="BJ173" s="72" t="s">
        <v>154</v>
      </c>
      <c r="BK173" s="72" t="s">
        <v>154</v>
      </c>
      <c r="BL173" s="72" t="s">
        <v>81</v>
      </c>
      <c r="BM173" s="72" t="s">
        <v>184</v>
      </c>
      <c r="BN173" s="72" t="s">
        <v>159</v>
      </c>
      <c r="BO173" s="72" t="s">
        <v>160</v>
      </c>
      <c r="BP173" s="96"/>
      <c r="BQ173" s="78" t="s">
        <v>272</v>
      </c>
      <c r="BR173" s="72" t="s">
        <v>174</v>
      </c>
      <c r="BS173" s="72" t="s">
        <v>154</v>
      </c>
      <c r="BT173" s="72" t="s">
        <v>184</v>
      </c>
      <c r="BU173" s="72" t="s">
        <v>173</v>
      </c>
      <c r="BV173" s="72" t="s">
        <v>186</v>
      </c>
      <c r="BW173" s="72"/>
      <c r="BX173" s="96"/>
      <c r="BY173" s="78"/>
      <c r="BZ173" s="72" t="s">
        <v>164</v>
      </c>
      <c r="CA173" s="72" t="s">
        <v>164</v>
      </c>
      <c r="CB173" s="72" t="s">
        <v>173</v>
      </c>
      <c r="CC173" s="72" t="s">
        <v>173</v>
      </c>
      <c r="CD173" s="72" t="s">
        <v>81</v>
      </c>
      <c r="CE173" s="72"/>
      <c r="CF173" s="96"/>
      <c r="CG173" s="78" t="s">
        <v>173</v>
      </c>
      <c r="CH173" s="72" t="s">
        <v>186</v>
      </c>
      <c r="CI173" s="72" t="s">
        <v>154</v>
      </c>
      <c r="CJ173" s="72" t="s">
        <v>174</v>
      </c>
      <c r="CK173" s="72" t="s">
        <v>272</v>
      </c>
      <c r="CL173" s="72"/>
      <c r="CM173" s="72"/>
      <c r="CN173" s="96"/>
      <c r="CP173" s="111">
        <f t="shared" si="20"/>
        <v>0</v>
      </c>
    </row>
    <row r="174" spans="52:94" ht="15.75" customHeight="1">
      <c r="AZ174" s="70" t="s">
        <v>290</v>
      </c>
      <c r="BA174" s="78" t="s">
        <v>173</v>
      </c>
      <c r="BB174" s="72" t="s">
        <v>154</v>
      </c>
      <c r="BC174" s="72"/>
      <c r="BD174" s="72" t="s">
        <v>174</v>
      </c>
      <c r="BE174" s="72" t="s">
        <v>158</v>
      </c>
      <c r="BF174" s="72" t="s">
        <v>162</v>
      </c>
      <c r="BG174" s="72"/>
      <c r="BH174" s="96"/>
      <c r="BI174" s="78" t="s">
        <v>174</v>
      </c>
      <c r="BJ174" s="72" t="s">
        <v>154</v>
      </c>
      <c r="BK174" s="72" t="s">
        <v>154</v>
      </c>
      <c r="BL174" s="72" t="s">
        <v>180</v>
      </c>
      <c r="BM174" s="72" t="s">
        <v>158</v>
      </c>
      <c r="BN174" s="72" t="s">
        <v>159</v>
      </c>
      <c r="BO174" s="72" t="s">
        <v>219</v>
      </c>
      <c r="BP174" s="96"/>
      <c r="BQ174" s="78"/>
      <c r="BR174" s="72" t="s">
        <v>174</v>
      </c>
      <c r="BS174" s="72" t="s">
        <v>154</v>
      </c>
      <c r="BT174" s="72" t="s">
        <v>158</v>
      </c>
      <c r="BU174" s="72" t="s">
        <v>173</v>
      </c>
      <c r="BV174" s="72" t="s">
        <v>177</v>
      </c>
      <c r="BW174" s="72" t="s">
        <v>177</v>
      </c>
      <c r="BX174" s="96"/>
      <c r="BY174" s="78"/>
      <c r="BZ174" s="72" t="s">
        <v>160</v>
      </c>
      <c r="CA174" s="72" t="s">
        <v>175</v>
      </c>
      <c r="CB174" s="72" t="s">
        <v>173</v>
      </c>
      <c r="CC174" s="72" t="s">
        <v>173</v>
      </c>
      <c r="CD174" s="72" t="s">
        <v>180</v>
      </c>
      <c r="CE174" s="72" t="s">
        <v>180</v>
      </c>
      <c r="CF174" s="96"/>
      <c r="CG174" s="78" t="s">
        <v>173</v>
      </c>
      <c r="CH174" s="72" t="s">
        <v>162</v>
      </c>
      <c r="CI174" s="72" t="s">
        <v>154</v>
      </c>
      <c r="CJ174" s="72" t="s">
        <v>174</v>
      </c>
      <c r="CK174" s="72"/>
      <c r="CL174" s="72" t="s">
        <v>219</v>
      </c>
      <c r="CM174" s="72"/>
      <c r="CN174" s="96"/>
      <c r="CP174" s="111">
        <f t="shared" si="20"/>
        <v>0</v>
      </c>
    </row>
    <row r="175" spans="52:94" ht="15.75" customHeight="1">
      <c r="AZ175" s="70" t="s">
        <v>291</v>
      </c>
      <c r="BA175" s="78" t="s">
        <v>173</v>
      </c>
      <c r="BB175" s="72" t="s">
        <v>154</v>
      </c>
      <c r="BC175" s="72" t="s">
        <v>153</v>
      </c>
      <c r="BD175" s="72" t="s">
        <v>167</v>
      </c>
      <c r="BE175" s="72" t="s">
        <v>184</v>
      </c>
      <c r="BF175" s="72"/>
      <c r="BG175" s="72"/>
      <c r="BH175" s="96"/>
      <c r="BI175" s="78" t="s">
        <v>167</v>
      </c>
      <c r="BJ175" s="72" t="s">
        <v>154</v>
      </c>
      <c r="BK175" s="72" t="s">
        <v>154</v>
      </c>
      <c r="BL175" s="72" t="s">
        <v>175</v>
      </c>
      <c r="BM175" s="72" t="s">
        <v>184</v>
      </c>
      <c r="BN175" s="72" t="s">
        <v>159</v>
      </c>
      <c r="BO175" s="72" t="s">
        <v>219</v>
      </c>
      <c r="BP175" s="96"/>
      <c r="BQ175" s="78" t="s">
        <v>162</v>
      </c>
      <c r="BR175" s="72"/>
      <c r="BS175" s="72" t="s">
        <v>154</v>
      </c>
      <c r="BT175" s="72" t="s">
        <v>184</v>
      </c>
      <c r="BU175" s="72" t="s">
        <v>173</v>
      </c>
      <c r="BV175" s="72" t="s">
        <v>160</v>
      </c>
      <c r="BW175" s="72"/>
      <c r="BX175" s="96"/>
      <c r="BY175" s="78" t="s">
        <v>153</v>
      </c>
      <c r="BZ175" s="72" t="s">
        <v>207</v>
      </c>
      <c r="CA175" s="72"/>
      <c r="CB175" s="72" t="s">
        <v>173</v>
      </c>
      <c r="CC175" s="72" t="s">
        <v>173</v>
      </c>
      <c r="CD175" s="72" t="s">
        <v>177</v>
      </c>
      <c r="CE175" s="72" t="s">
        <v>177</v>
      </c>
      <c r="CF175" s="96"/>
      <c r="CG175" s="78" t="s">
        <v>173</v>
      </c>
      <c r="CH175" s="72" t="s">
        <v>162</v>
      </c>
      <c r="CI175" s="72" t="s">
        <v>154</v>
      </c>
      <c r="CJ175" s="72" t="s">
        <v>167</v>
      </c>
      <c r="CK175" s="72" t="s">
        <v>203</v>
      </c>
      <c r="CL175" s="72" t="s">
        <v>219</v>
      </c>
      <c r="CM175" s="72"/>
      <c r="CN175" s="96"/>
      <c r="CP175" s="111">
        <f t="shared" si="20"/>
        <v>0</v>
      </c>
    </row>
    <row r="176" spans="52:94" ht="15.75" customHeight="1">
      <c r="AZ176" s="70" t="s">
        <v>292</v>
      </c>
      <c r="BA176" s="78" t="s">
        <v>173</v>
      </c>
      <c r="BB176" s="72" t="s">
        <v>154</v>
      </c>
      <c r="BC176" s="72" t="s">
        <v>153</v>
      </c>
      <c r="BD176" s="72" t="s">
        <v>174</v>
      </c>
      <c r="BE176" s="72" t="s">
        <v>184</v>
      </c>
      <c r="BF176" s="72"/>
      <c r="BG176" s="72"/>
      <c r="BH176" s="96"/>
      <c r="BI176" s="78" t="s">
        <v>174</v>
      </c>
      <c r="BJ176" s="72" t="s">
        <v>154</v>
      </c>
      <c r="BK176" s="72" t="s">
        <v>154</v>
      </c>
      <c r="BL176" s="72" t="s">
        <v>160</v>
      </c>
      <c r="BM176" s="72" t="s">
        <v>184</v>
      </c>
      <c r="BN176" s="72" t="s">
        <v>159</v>
      </c>
      <c r="BO176" s="72"/>
      <c r="BP176" s="96"/>
      <c r="BQ176" s="78" t="s">
        <v>162</v>
      </c>
      <c r="BR176" s="72" t="s">
        <v>174</v>
      </c>
      <c r="BS176" s="72" t="s">
        <v>154</v>
      </c>
      <c r="BT176" s="72" t="s">
        <v>184</v>
      </c>
      <c r="BU176" s="72" t="s">
        <v>173</v>
      </c>
      <c r="BV176" s="72" t="s">
        <v>177</v>
      </c>
      <c r="BW176" s="72" t="s">
        <v>177</v>
      </c>
      <c r="BX176" s="96"/>
      <c r="BY176" s="78" t="s">
        <v>166</v>
      </c>
      <c r="BZ176" s="72" t="s">
        <v>153</v>
      </c>
      <c r="CA176" s="72" t="s">
        <v>175</v>
      </c>
      <c r="CB176" s="72" t="s">
        <v>173</v>
      </c>
      <c r="CC176" s="72" t="s">
        <v>173</v>
      </c>
      <c r="CD176" s="72"/>
      <c r="CE176" s="72"/>
      <c r="CF176" s="96"/>
      <c r="CG176" s="78" t="s">
        <v>173</v>
      </c>
      <c r="CH176" s="72" t="s">
        <v>255</v>
      </c>
      <c r="CI176" s="72" t="s">
        <v>154</v>
      </c>
      <c r="CJ176" s="72" t="s">
        <v>174</v>
      </c>
      <c r="CK176" s="72"/>
      <c r="CL176" s="72" t="s">
        <v>153</v>
      </c>
      <c r="CM176" s="72"/>
      <c r="CN176" s="96"/>
      <c r="CP176" s="111">
        <f t="shared" si="20"/>
        <v>0</v>
      </c>
    </row>
    <row r="177" spans="50:94" ht="15.75" customHeight="1">
      <c r="AZ177" s="70" t="s">
        <v>293</v>
      </c>
      <c r="BA177" s="78" t="s">
        <v>173</v>
      </c>
      <c r="BB177" s="72" t="s">
        <v>154</v>
      </c>
      <c r="BC177" s="72"/>
      <c r="BD177" s="72" t="s">
        <v>174</v>
      </c>
      <c r="BE177" s="72" t="s">
        <v>184</v>
      </c>
      <c r="BF177" s="72"/>
      <c r="BG177" s="72"/>
      <c r="BH177" s="96"/>
      <c r="BI177" s="78" t="s">
        <v>174</v>
      </c>
      <c r="BJ177" s="72" t="s">
        <v>154</v>
      </c>
      <c r="BK177" s="72" t="s">
        <v>154</v>
      </c>
      <c r="BL177" s="72" t="s">
        <v>180</v>
      </c>
      <c r="BM177" s="72" t="s">
        <v>184</v>
      </c>
      <c r="BN177" s="72" t="s">
        <v>159</v>
      </c>
      <c r="BO177" s="72"/>
      <c r="BP177" s="96"/>
      <c r="BQ177" s="78" t="s">
        <v>162</v>
      </c>
      <c r="BR177" s="72" t="s">
        <v>174</v>
      </c>
      <c r="BS177" s="72" t="s">
        <v>154</v>
      </c>
      <c r="BT177" s="72" t="s">
        <v>184</v>
      </c>
      <c r="BU177" s="72" t="s">
        <v>173</v>
      </c>
      <c r="BV177" s="72" t="s">
        <v>177</v>
      </c>
      <c r="BW177" s="72" t="s">
        <v>177</v>
      </c>
      <c r="BX177" s="96"/>
      <c r="BY177" s="78"/>
      <c r="BZ177" s="72" t="s">
        <v>160</v>
      </c>
      <c r="CA177" s="72" t="s">
        <v>175</v>
      </c>
      <c r="CB177" s="72" t="s">
        <v>173</v>
      </c>
      <c r="CC177" s="72" t="s">
        <v>173</v>
      </c>
      <c r="CD177" s="72" t="s">
        <v>180</v>
      </c>
      <c r="CE177" s="72" t="s">
        <v>180</v>
      </c>
      <c r="CF177" s="96"/>
      <c r="CG177" s="78" t="s">
        <v>173</v>
      </c>
      <c r="CH177" s="72" t="s">
        <v>255</v>
      </c>
      <c r="CI177" s="72" t="s">
        <v>154</v>
      </c>
      <c r="CJ177" s="72" t="s">
        <v>174</v>
      </c>
      <c r="CK177" s="72" t="s">
        <v>198</v>
      </c>
      <c r="CL177" s="72" t="s">
        <v>198</v>
      </c>
      <c r="CM177" s="72"/>
      <c r="CN177" s="96"/>
      <c r="CP177" s="111">
        <f t="shared" si="20"/>
        <v>0</v>
      </c>
    </row>
    <row r="178" spans="50:94" ht="15.75" customHeight="1">
      <c r="AZ178" s="70" t="s">
        <v>294</v>
      </c>
      <c r="BA178" s="78" t="s">
        <v>173</v>
      </c>
      <c r="BB178" s="72" t="s">
        <v>154</v>
      </c>
      <c r="BC178" s="72" t="s">
        <v>153</v>
      </c>
      <c r="BD178" s="72" t="s">
        <v>174</v>
      </c>
      <c r="BE178" s="72" t="s">
        <v>184</v>
      </c>
      <c r="BF178" s="72" t="s">
        <v>166</v>
      </c>
      <c r="BG178" s="72" t="s">
        <v>166</v>
      </c>
      <c r="BH178" s="96"/>
      <c r="BI178" s="78" t="s">
        <v>174</v>
      </c>
      <c r="BJ178" s="72" t="s">
        <v>154</v>
      </c>
      <c r="BK178" s="72" t="s">
        <v>154</v>
      </c>
      <c r="BL178" s="72" t="s">
        <v>160</v>
      </c>
      <c r="BM178" s="72" t="s">
        <v>184</v>
      </c>
      <c r="BN178" s="72" t="s">
        <v>159</v>
      </c>
      <c r="BO178" s="72"/>
      <c r="BP178" s="96"/>
      <c r="BQ178" s="78" t="s">
        <v>162</v>
      </c>
      <c r="BR178" s="72" t="s">
        <v>174</v>
      </c>
      <c r="BS178" s="72" t="s">
        <v>154</v>
      </c>
      <c r="BT178" s="72" t="s">
        <v>184</v>
      </c>
      <c r="BU178" s="72" t="s">
        <v>173</v>
      </c>
      <c r="BV178" s="72" t="s">
        <v>177</v>
      </c>
      <c r="BW178" s="72" t="s">
        <v>177</v>
      </c>
      <c r="BX178" s="96"/>
      <c r="BY178" s="78" t="s">
        <v>153</v>
      </c>
      <c r="BZ178" s="72" t="s">
        <v>207</v>
      </c>
      <c r="CA178" s="72" t="s">
        <v>175</v>
      </c>
      <c r="CB178" s="72" t="s">
        <v>173</v>
      </c>
      <c r="CC178" s="72" t="s">
        <v>173</v>
      </c>
      <c r="CD178" s="72"/>
      <c r="CE178" s="72"/>
      <c r="CF178" s="96"/>
      <c r="CG178" s="78" t="s">
        <v>173</v>
      </c>
      <c r="CH178" s="72" t="s">
        <v>255</v>
      </c>
      <c r="CI178" s="72" t="s">
        <v>154</v>
      </c>
      <c r="CJ178" s="72" t="s">
        <v>174</v>
      </c>
      <c r="CK178" s="72" t="s">
        <v>203</v>
      </c>
      <c r="CL178" s="72"/>
      <c r="CM178" s="72"/>
      <c r="CN178" s="96"/>
      <c r="CP178" s="111">
        <f t="shared" si="20"/>
        <v>0</v>
      </c>
    </row>
    <row r="179" spans="50:94" ht="15.75">
      <c r="AZ179" s="70" t="s">
        <v>295</v>
      </c>
      <c r="BA179" s="78" t="s">
        <v>173</v>
      </c>
      <c r="BB179" s="72" t="s">
        <v>154</v>
      </c>
      <c r="BC179" s="72" t="s">
        <v>166</v>
      </c>
      <c r="BD179" s="72" t="s">
        <v>174</v>
      </c>
      <c r="BE179" s="72" t="s">
        <v>184</v>
      </c>
      <c r="BF179" s="72" t="s">
        <v>187</v>
      </c>
      <c r="BG179" s="72" t="s">
        <v>187</v>
      </c>
      <c r="BH179" s="96"/>
      <c r="BI179" s="78" t="s">
        <v>174</v>
      </c>
      <c r="BJ179" s="72" t="s">
        <v>154</v>
      </c>
      <c r="BK179" s="72" t="s">
        <v>154</v>
      </c>
      <c r="BL179" s="72" t="s">
        <v>160</v>
      </c>
      <c r="BM179" s="72" t="s">
        <v>184</v>
      </c>
      <c r="BN179" s="72" t="s">
        <v>159</v>
      </c>
      <c r="BO179" s="72" t="s">
        <v>187</v>
      </c>
      <c r="BP179" s="96"/>
      <c r="BQ179" s="78" t="s">
        <v>168</v>
      </c>
      <c r="BR179" s="72" t="s">
        <v>174</v>
      </c>
      <c r="BS179" s="72" t="s">
        <v>154</v>
      </c>
      <c r="BT179" s="72" t="s">
        <v>184</v>
      </c>
      <c r="BU179" s="72" t="s">
        <v>173</v>
      </c>
      <c r="BV179" s="72" t="s">
        <v>186</v>
      </c>
      <c r="BW179" s="72" t="s">
        <v>187</v>
      </c>
      <c r="BX179" s="96"/>
      <c r="BY179" s="78"/>
      <c r="BZ179" s="72" t="s">
        <v>166</v>
      </c>
      <c r="CA179" s="72" t="s">
        <v>198</v>
      </c>
      <c r="CB179" s="72" t="s">
        <v>173</v>
      </c>
      <c r="CC179" s="72" t="s">
        <v>173</v>
      </c>
      <c r="CD179" s="72"/>
      <c r="CE179" s="72"/>
      <c r="CF179" s="96"/>
      <c r="CG179" s="78" t="s">
        <v>173</v>
      </c>
      <c r="CH179" s="72" t="s">
        <v>186</v>
      </c>
      <c r="CI179" s="72" t="s">
        <v>154</v>
      </c>
      <c r="CJ179" s="72" t="s">
        <v>174</v>
      </c>
      <c r="CK179" s="72" t="s">
        <v>168</v>
      </c>
      <c r="CL179" s="72" t="s">
        <v>198</v>
      </c>
      <c r="CM179" s="72"/>
      <c r="CN179" s="96"/>
      <c r="CP179" s="111">
        <f t="shared" si="20"/>
        <v>0</v>
      </c>
    </row>
    <row r="180" spans="50:94" ht="15.75">
      <c r="AZ180" s="70" t="s">
        <v>296</v>
      </c>
      <c r="BA180" s="78" t="s">
        <v>173</v>
      </c>
      <c r="BB180" s="72" t="s">
        <v>165</v>
      </c>
      <c r="BC180" s="72" t="s">
        <v>166</v>
      </c>
      <c r="BD180" s="72" t="s">
        <v>174</v>
      </c>
      <c r="BE180" s="72" t="s">
        <v>158</v>
      </c>
      <c r="BF180" s="72" t="s">
        <v>187</v>
      </c>
      <c r="BG180" s="72" t="s">
        <v>187</v>
      </c>
      <c r="BH180" s="96"/>
      <c r="BI180" s="78" t="s">
        <v>174</v>
      </c>
      <c r="BJ180" s="72" t="s">
        <v>154</v>
      </c>
      <c r="BK180" s="72" t="s">
        <v>154</v>
      </c>
      <c r="BL180" s="72" t="s">
        <v>160</v>
      </c>
      <c r="BM180" s="72" t="s">
        <v>188</v>
      </c>
      <c r="BN180" s="72" t="s">
        <v>216</v>
      </c>
      <c r="BO180" s="72" t="s">
        <v>187</v>
      </c>
      <c r="BP180" s="96"/>
      <c r="BQ180" s="78"/>
      <c r="BR180" s="72" t="s">
        <v>174</v>
      </c>
      <c r="BS180" s="72" t="s">
        <v>154</v>
      </c>
      <c r="BT180" s="72" t="s">
        <v>188</v>
      </c>
      <c r="BU180" s="72" t="s">
        <v>173</v>
      </c>
      <c r="BV180" s="72" t="s">
        <v>186</v>
      </c>
      <c r="BW180" s="72" t="s">
        <v>187</v>
      </c>
      <c r="BX180" s="96"/>
      <c r="BY180" s="78"/>
      <c r="BZ180" s="72" t="s">
        <v>166</v>
      </c>
      <c r="CA180" s="72" t="s">
        <v>161</v>
      </c>
      <c r="CB180" s="72" t="s">
        <v>173</v>
      </c>
      <c r="CC180" s="72" t="s">
        <v>173</v>
      </c>
      <c r="CD180" s="72"/>
      <c r="CE180" s="72"/>
      <c r="CF180" s="96"/>
      <c r="CG180" s="78" t="s">
        <v>173</v>
      </c>
      <c r="CH180" s="72" t="s">
        <v>186</v>
      </c>
      <c r="CI180" s="72" t="s">
        <v>154</v>
      </c>
      <c r="CJ180" s="72" t="s">
        <v>174</v>
      </c>
      <c r="CK180" s="72" t="s">
        <v>198</v>
      </c>
      <c r="CL180" s="72" t="s">
        <v>198</v>
      </c>
      <c r="CM180" s="72"/>
      <c r="CN180" s="96"/>
      <c r="CP180" s="111">
        <f t="shared" si="20"/>
        <v>0</v>
      </c>
    </row>
    <row r="181" spans="50:94" ht="15.75">
      <c r="AZ181" s="70" t="s">
        <v>297</v>
      </c>
      <c r="BA181" s="78" t="s">
        <v>173</v>
      </c>
      <c r="BB181" s="72" t="s">
        <v>154</v>
      </c>
      <c r="BC181" s="72"/>
      <c r="BD181" s="72" t="s">
        <v>174</v>
      </c>
      <c r="BE181" s="72" t="s">
        <v>158</v>
      </c>
      <c r="BF181" s="72" t="s">
        <v>187</v>
      </c>
      <c r="BG181" s="72" t="s">
        <v>187</v>
      </c>
      <c r="BH181" s="96"/>
      <c r="BI181" s="78" t="s">
        <v>174</v>
      </c>
      <c r="BJ181" s="72" t="s">
        <v>154</v>
      </c>
      <c r="BK181" s="72" t="s">
        <v>154</v>
      </c>
      <c r="BL181" s="72" t="s">
        <v>160</v>
      </c>
      <c r="BM181" s="72" t="s">
        <v>158</v>
      </c>
      <c r="BN181" s="72" t="s">
        <v>159</v>
      </c>
      <c r="BO181" s="72" t="s">
        <v>187</v>
      </c>
      <c r="BP181" s="96"/>
      <c r="BQ181" s="78" t="s">
        <v>210</v>
      </c>
      <c r="BR181" s="72" t="s">
        <v>174</v>
      </c>
      <c r="BS181" s="72" t="s">
        <v>154</v>
      </c>
      <c r="BT181" s="72" t="s">
        <v>158</v>
      </c>
      <c r="BU181" s="72" t="s">
        <v>173</v>
      </c>
      <c r="BV181" s="72" t="s">
        <v>186</v>
      </c>
      <c r="BW181" s="72" t="s">
        <v>187</v>
      </c>
      <c r="BX181" s="96"/>
      <c r="BY181" s="78"/>
      <c r="BZ181" s="72" t="s">
        <v>171</v>
      </c>
      <c r="CA181" s="72" t="s">
        <v>210</v>
      </c>
      <c r="CB181" s="72" t="s">
        <v>173</v>
      </c>
      <c r="CC181" s="72" t="s">
        <v>173</v>
      </c>
      <c r="CD181" s="72"/>
      <c r="CE181" s="72"/>
      <c r="CF181" s="96"/>
      <c r="CG181" s="78" t="s">
        <v>173</v>
      </c>
      <c r="CH181" s="72" t="s">
        <v>186</v>
      </c>
      <c r="CI181" s="72" t="s">
        <v>154</v>
      </c>
      <c r="CJ181" s="72" t="s">
        <v>174</v>
      </c>
      <c r="CK181" s="72"/>
      <c r="CL181" s="72" t="s">
        <v>170</v>
      </c>
      <c r="CM181" s="72"/>
      <c r="CN181" s="96"/>
      <c r="CP181" s="111">
        <f t="shared" si="20"/>
        <v>0</v>
      </c>
    </row>
    <row r="182" spans="50:94" ht="15.75" customHeight="1">
      <c r="AZ182" s="70" t="s">
        <v>298</v>
      </c>
      <c r="BA182" s="78" t="s">
        <v>173</v>
      </c>
      <c r="BB182" s="72" t="s">
        <v>154</v>
      </c>
      <c r="BC182" s="72" t="s">
        <v>194</v>
      </c>
      <c r="BD182" s="72" t="s">
        <v>167</v>
      </c>
      <c r="BE182" s="72" t="s">
        <v>158</v>
      </c>
      <c r="BF182" s="72"/>
      <c r="BG182" s="72"/>
      <c r="BH182" s="96"/>
      <c r="BI182" s="78" t="s">
        <v>167</v>
      </c>
      <c r="BJ182" s="72" t="s">
        <v>154</v>
      </c>
      <c r="BK182" s="72" t="s">
        <v>154</v>
      </c>
      <c r="BL182" s="72" t="s">
        <v>81</v>
      </c>
      <c r="BM182" s="72" t="s">
        <v>158</v>
      </c>
      <c r="BN182" s="72" t="s">
        <v>159</v>
      </c>
      <c r="BO182" s="72" t="s">
        <v>219</v>
      </c>
      <c r="BP182" s="96"/>
      <c r="BQ182" s="78" t="s">
        <v>210</v>
      </c>
      <c r="BR182" s="72"/>
      <c r="BS182" s="72" t="s">
        <v>154</v>
      </c>
      <c r="BT182" s="72" t="s">
        <v>158</v>
      </c>
      <c r="BU182" s="72" t="s">
        <v>173</v>
      </c>
      <c r="BV182" s="72" t="s">
        <v>186</v>
      </c>
      <c r="BW182" s="72"/>
      <c r="BX182" s="96"/>
      <c r="BZ182" s="78" t="s">
        <v>194</v>
      </c>
      <c r="CA182" s="72" t="s">
        <v>210</v>
      </c>
      <c r="CB182" s="72" t="s">
        <v>173</v>
      </c>
      <c r="CC182" s="72" t="s">
        <v>173</v>
      </c>
      <c r="CD182" s="72" t="s">
        <v>81</v>
      </c>
      <c r="CE182" s="72"/>
      <c r="CF182" s="96"/>
      <c r="CG182" s="78" t="s">
        <v>173</v>
      </c>
      <c r="CH182" s="72" t="s">
        <v>186</v>
      </c>
      <c r="CI182" s="72" t="s">
        <v>154</v>
      </c>
      <c r="CJ182" s="72" t="s">
        <v>167</v>
      </c>
      <c r="CK182" s="72"/>
      <c r="CL182" s="72" t="s">
        <v>220</v>
      </c>
      <c r="CM182" s="72"/>
      <c r="CN182" s="96"/>
      <c r="CP182" s="111">
        <f t="shared" si="20"/>
        <v>0</v>
      </c>
    </row>
    <row r="183" spans="50:94" ht="15.75" customHeight="1">
      <c r="AZ183" s="70" t="s">
        <v>299</v>
      </c>
      <c r="BA183" s="78" t="s">
        <v>173</v>
      </c>
      <c r="BB183" s="72" t="s">
        <v>165</v>
      </c>
      <c r="BC183" s="72" t="s">
        <v>153</v>
      </c>
      <c r="BD183" s="72" t="s">
        <v>167</v>
      </c>
      <c r="BE183" s="72" t="s">
        <v>158</v>
      </c>
      <c r="BF183" s="72" t="s">
        <v>155</v>
      </c>
      <c r="BG183" s="72"/>
      <c r="BH183" s="96"/>
      <c r="BI183" s="78" t="s">
        <v>167</v>
      </c>
      <c r="BJ183" s="72" t="s">
        <v>154</v>
      </c>
      <c r="BK183" s="72" t="s">
        <v>154</v>
      </c>
      <c r="BL183" s="72" t="s">
        <v>175</v>
      </c>
      <c r="BM183" s="72" t="s">
        <v>158</v>
      </c>
      <c r="BN183" s="72"/>
      <c r="BO183" s="72" t="s">
        <v>219</v>
      </c>
      <c r="BP183" s="96"/>
      <c r="BQ183" s="78"/>
      <c r="BR183" s="72"/>
      <c r="BS183" s="72" t="s">
        <v>154</v>
      </c>
      <c r="BT183" s="72" t="s">
        <v>158</v>
      </c>
      <c r="BU183" s="72" t="s">
        <v>173</v>
      </c>
      <c r="BV183" s="72" t="s">
        <v>160</v>
      </c>
      <c r="BW183" s="72" t="s">
        <v>155</v>
      </c>
      <c r="BX183" s="96"/>
      <c r="BY183" s="78" t="s">
        <v>153</v>
      </c>
      <c r="BZ183" s="72" t="s">
        <v>153</v>
      </c>
      <c r="CA183" s="72"/>
      <c r="CB183" s="72" t="s">
        <v>173</v>
      </c>
      <c r="CC183" s="72" t="s">
        <v>173</v>
      </c>
      <c r="CD183" s="72" t="s">
        <v>177</v>
      </c>
      <c r="CE183" s="72" t="s">
        <v>177</v>
      </c>
      <c r="CF183" s="96"/>
      <c r="CG183" s="78" t="s">
        <v>173</v>
      </c>
      <c r="CH183" s="72"/>
      <c r="CI183" s="72" t="s">
        <v>154</v>
      </c>
      <c r="CJ183" s="72" t="s">
        <v>167</v>
      </c>
      <c r="CK183" s="72" t="s">
        <v>203</v>
      </c>
      <c r="CL183" s="72" t="s">
        <v>220</v>
      </c>
      <c r="CM183" s="72"/>
      <c r="CN183" s="96"/>
      <c r="CP183" s="111">
        <f t="shared" si="20"/>
        <v>0</v>
      </c>
    </row>
    <row r="184" spans="50:94" ht="15.75" customHeight="1">
      <c r="AZ184" s="70" t="s">
        <v>300</v>
      </c>
      <c r="BA184" s="78" t="s">
        <v>173</v>
      </c>
      <c r="BB184" s="72" t="s">
        <v>165</v>
      </c>
      <c r="BC184" s="72" t="s">
        <v>153</v>
      </c>
      <c r="BD184" s="72" t="s">
        <v>167</v>
      </c>
      <c r="BE184" s="72" t="s">
        <v>158</v>
      </c>
      <c r="BF184" s="72" t="s">
        <v>155</v>
      </c>
      <c r="BG184" s="72"/>
      <c r="BH184" s="96"/>
      <c r="BI184" s="78" t="s">
        <v>167</v>
      </c>
      <c r="BJ184" s="72" t="s">
        <v>154</v>
      </c>
      <c r="BK184" s="72" t="s">
        <v>154</v>
      </c>
      <c r="BL184" s="72" t="s">
        <v>201</v>
      </c>
      <c r="BM184" s="72" t="s">
        <v>158</v>
      </c>
      <c r="BN184" s="72" t="s">
        <v>216</v>
      </c>
      <c r="BO184" s="72" t="s">
        <v>164</v>
      </c>
      <c r="BP184" s="96"/>
      <c r="BQ184" s="78"/>
      <c r="BR184" s="72"/>
      <c r="BS184" s="72" t="s">
        <v>154</v>
      </c>
      <c r="BT184" s="72" t="s">
        <v>158</v>
      </c>
      <c r="BU184" s="72" t="s">
        <v>173</v>
      </c>
      <c r="BV184" s="72" t="s">
        <v>160</v>
      </c>
      <c r="BW184" s="72" t="s">
        <v>155</v>
      </c>
      <c r="BX184" s="96"/>
      <c r="BY184" s="78" t="s">
        <v>153</v>
      </c>
      <c r="BZ184" s="72" t="s">
        <v>153</v>
      </c>
      <c r="CA184" s="72" t="s">
        <v>164</v>
      </c>
      <c r="CB184" s="72" t="s">
        <v>173</v>
      </c>
      <c r="CC184" s="72" t="s">
        <v>173</v>
      </c>
      <c r="CD184" s="72" t="s">
        <v>201</v>
      </c>
      <c r="CE184" s="72"/>
      <c r="CF184" s="96"/>
      <c r="CG184" s="78" t="s">
        <v>173</v>
      </c>
      <c r="CH184" s="72" t="s">
        <v>186</v>
      </c>
      <c r="CI184" s="72" t="s">
        <v>154</v>
      </c>
      <c r="CJ184" s="72" t="s">
        <v>167</v>
      </c>
      <c r="CK184" s="72" t="s">
        <v>198</v>
      </c>
      <c r="CL184" s="72" t="s">
        <v>198</v>
      </c>
      <c r="CM184" s="72"/>
      <c r="CN184" s="96"/>
      <c r="CP184" s="111">
        <f t="shared" si="20"/>
        <v>0</v>
      </c>
    </row>
    <row r="185" spans="50:94">
      <c r="BA185" s="78"/>
      <c r="BB185" s="72" t="s">
        <v>406</v>
      </c>
      <c r="BC185" s="92"/>
      <c r="BD185" s="92">
        <v>4</v>
      </c>
      <c r="BE185" s="92"/>
      <c r="BF185" s="92"/>
      <c r="BG185" s="92"/>
      <c r="BH185" s="79"/>
      <c r="BI185" s="78"/>
      <c r="BJ185" s="72" t="s">
        <v>406</v>
      </c>
      <c r="BK185" s="92" t="s">
        <v>405</v>
      </c>
      <c r="BL185" s="92"/>
      <c r="BM185" s="92"/>
      <c r="BN185" s="92"/>
      <c r="BO185" s="92"/>
      <c r="BP185" s="79"/>
      <c r="BQ185" s="78"/>
      <c r="BR185" s="72"/>
      <c r="BS185" s="92"/>
      <c r="BT185" s="92"/>
      <c r="BU185" s="92" t="s">
        <v>407</v>
      </c>
      <c r="BV185" s="92"/>
      <c r="BW185" s="92"/>
      <c r="BX185" s="79"/>
      <c r="BY185" s="78" t="s">
        <v>78</v>
      </c>
      <c r="BZ185" s="72"/>
      <c r="CA185" s="92" t="s">
        <v>416</v>
      </c>
      <c r="CB185" s="92"/>
      <c r="CC185" s="92"/>
      <c r="CD185" s="92"/>
      <c r="CE185" s="92"/>
      <c r="CF185" s="79"/>
      <c r="CG185" s="78"/>
      <c r="CH185" s="72"/>
      <c r="CI185" s="92"/>
      <c r="CJ185" s="92"/>
      <c r="CK185" s="92" t="s">
        <v>408</v>
      </c>
      <c r="CL185" s="92" t="s">
        <v>405</v>
      </c>
      <c r="CM185" s="92"/>
      <c r="CN185" s="79"/>
      <c r="CP185" s="111">
        <f>COUNTIF(BA185:CN185,"tm*")</f>
        <v>0</v>
      </c>
    </row>
    <row r="186" spans="50:94" ht="20.25">
      <c r="AX186" s="99"/>
      <c r="AY186" s="100"/>
      <c r="AZ186" s="122"/>
      <c r="BA186" s="128"/>
      <c r="BB186" s="92"/>
      <c r="BC186" s="92"/>
      <c r="BD186" s="92"/>
      <c r="BE186" s="92"/>
      <c r="BF186" s="92"/>
      <c r="BG186" s="92"/>
      <c r="BH186" s="79"/>
      <c r="BI186" s="128"/>
      <c r="BJ186" s="92"/>
      <c r="BK186" s="92"/>
      <c r="BL186" s="92"/>
      <c r="BM186" s="92"/>
      <c r="BN186" s="92"/>
      <c r="BO186" s="92"/>
      <c r="BP186" s="79"/>
      <c r="BQ186" s="128"/>
      <c r="BR186" s="92"/>
      <c r="BS186" s="92"/>
      <c r="BT186" s="92"/>
      <c r="BU186" s="92"/>
      <c r="BV186" s="92"/>
      <c r="BW186" s="92"/>
      <c r="BX186" s="79"/>
      <c r="BY186" s="128"/>
      <c r="BZ186" s="92"/>
      <c r="CA186" s="92"/>
      <c r="CB186" s="92"/>
      <c r="CC186" s="92"/>
      <c r="CD186" s="92"/>
      <c r="CE186" s="92"/>
      <c r="CF186" s="79"/>
      <c r="CG186" s="128"/>
      <c r="CH186" s="92"/>
      <c r="CI186" s="92"/>
      <c r="CJ186" s="92"/>
      <c r="CK186" s="92"/>
      <c r="CL186" s="92"/>
      <c r="CM186" s="92"/>
      <c r="CN186" s="79"/>
    </row>
    <row r="187" spans="50:94" ht="20.25">
      <c r="AX187" s="101" t="s">
        <v>329</v>
      </c>
      <c r="AY187" s="102" t="s">
        <v>331</v>
      </c>
      <c r="AZ187" s="119" t="s">
        <v>330</v>
      </c>
      <c r="BA187" s="92" t="s">
        <v>438</v>
      </c>
      <c r="BB187" s="128" t="s">
        <v>437</v>
      </c>
      <c r="BC187" s="92">
        <v>4</v>
      </c>
      <c r="BD187" s="92" t="s">
        <v>77</v>
      </c>
      <c r="BF187" s="92">
        <v>3</v>
      </c>
      <c r="BG187" s="92"/>
      <c r="BH187" s="79"/>
      <c r="BI187" s="128"/>
      <c r="BJ187" s="92"/>
      <c r="BK187" s="92"/>
      <c r="BL187" s="92"/>
      <c r="BM187" s="92"/>
      <c r="BN187" s="92"/>
      <c r="BO187" s="92"/>
      <c r="BP187" s="79"/>
      <c r="BQ187" s="128" t="s">
        <v>449</v>
      </c>
      <c r="BS187" s="92" t="s">
        <v>76</v>
      </c>
      <c r="BT187" s="92" t="s">
        <v>75</v>
      </c>
      <c r="BU187" s="92" t="s">
        <v>77</v>
      </c>
      <c r="BV187" s="92">
        <v>3</v>
      </c>
      <c r="BW187" s="92">
        <v>3</v>
      </c>
      <c r="BX187" s="79"/>
      <c r="BY187" s="128">
        <v>4</v>
      </c>
      <c r="BZ187" s="92">
        <v>4</v>
      </c>
      <c r="CA187" s="92"/>
      <c r="CB187" s="92"/>
      <c r="CD187" s="92"/>
      <c r="CE187" s="92"/>
      <c r="CF187" s="79"/>
      <c r="CG187" s="128" t="s">
        <v>450</v>
      </c>
      <c r="CH187" s="92" t="s">
        <v>449</v>
      </c>
      <c r="CI187" s="92" t="s">
        <v>75</v>
      </c>
      <c r="CJ187" s="92"/>
      <c r="CK187" s="135" t="s">
        <v>76</v>
      </c>
      <c r="CL187" s="92" t="s">
        <v>451</v>
      </c>
      <c r="CM187" s="92"/>
      <c r="CN187" s="79"/>
      <c r="CO187" s="92"/>
      <c r="CP187" s="49">
        <f>COUNTA(BA187:CN187)</f>
        <v>18</v>
      </c>
    </row>
    <row r="188" spans="50:94" ht="20.25">
      <c r="AX188" s="101" t="s">
        <v>332</v>
      </c>
      <c r="AY188" s="102" t="s">
        <v>21</v>
      </c>
      <c r="AZ188" s="119" t="s">
        <v>333</v>
      </c>
      <c r="BA188" s="128"/>
      <c r="BB188" s="92"/>
      <c r="BC188" s="49" t="s">
        <v>77</v>
      </c>
      <c r="BD188" s="92"/>
      <c r="BE188" s="92"/>
      <c r="BF188" s="92" t="s">
        <v>437</v>
      </c>
      <c r="BG188" s="92"/>
      <c r="BH188" s="79"/>
      <c r="BI188" s="128" t="s">
        <v>450</v>
      </c>
      <c r="BJ188" s="92" t="s">
        <v>75</v>
      </c>
      <c r="BK188" s="92"/>
      <c r="BL188" s="92"/>
      <c r="BM188" s="49" t="s">
        <v>76</v>
      </c>
      <c r="BN188" s="92" t="s">
        <v>77</v>
      </c>
      <c r="BO188" s="92"/>
      <c r="BP188" s="79"/>
      <c r="BQ188" s="128"/>
      <c r="BR188" s="92"/>
      <c r="BS188" s="92"/>
      <c r="BT188" s="92"/>
      <c r="BU188" s="92"/>
      <c r="BV188" s="92"/>
      <c r="BX188" s="79"/>
      <c r="BY188" s="128"/>
      <c r="BZ188" s="92"/>
      <c r="CA188" s="92"/>
      <c r="CB188" s="92" t="s">
        <v>449</v>
      </c>
      <c r="CD188" s="92"/>
      <c r="CE188" s="92"/>
      <c r="CF188" s="79"/>
      <c r="CG188" s="128"/>
      <c r="CI188" s="92"/>
      <c r="CJ188" s="92"/>
      <c r="CK188" s="92"/>
      <c r="CM188" s="92"/>
      <c r="CN188" s="79"/>
      <c r="CO188" s="92"/>
      <c r="CP188" s="49">
        <f t="shared" ref="CP188:CP228" si="21">COUNTA(BA188:CN188)</f>
        <v>7</v>
      </c>
    </row>
    <row r="189" spans="50:94" ht="21" thickBot="1">
      <c r="AX189" s="103" t="s">
        <v>332</v>
      </c>
      <c r="AY189" s="104" t="s">
        <v>28</v>
      </c>
      <c r="AZ189" s="120" t="s">
        <v>334</v>
      </c>
      <c r="BA189" s="128"/>
      <c r="BB189" s="92"/>
      <c r="BC189" s="92"/>
      <c r="BD189" s="92"/>
      <c r="BE189" s="92"/>
      <c r="BF189" s="92"/>
      <c r="BH189" s="79"/>
      <c r="BI189" s="128"/>
      <c r="BJ189" s="92"/>
      <c r="BK189" s="92" t="s">
        <v>76</v>
      </c>
      <c r="BL189" s="92">
        <v>4</v>
      </c>
      <c r="BM189" s="92"/>
      <c r="BN189" s="92"/>
      <c r="BO189" s="92" t="s">
        <v>450</v>
      </c>
      <c r="BP189" s="79"/>
      <c r="BQ189" s="128"/>
      <c r="BR189" s="92"/>
      <c r="BS189" s="92"/>
      <c r="BT189" s="92"/>
      <c r="BU189" s="92">
        <v>3</v>
      </c>
      <c r="BV189" s="92">
        <v>4</v>
      </c>
      <c r="BW189" s="92" t="s">
        <v>75</v>
      </c>
      <c r="BX189" s="79"/>
      <c r="BY189" s="128">
        <v>3</v>
      </c>
      <c r="BZ189" s="92">
        <v>4</v>
      </c>
      <c r="CA189" s="92"/>
      <c r="CB189" s="92"/>
      <c r="CC189" s="49" t="s">
        <v>77</v>
      </c>
      <c r="CD189" s="92">
        <v>3</v>
      </c>
      <c r="CE189" s="92"/>
      <c r="CF189" s="79"/>
      <c r="CG189" s="128">
        <v>4</v>
      </c>
      <c r="CH189" s="92" t="s">
        <v>451</v>
      </c>
      <c r="CI189" s="92"/>
      <c r="CJ189" s="92"/>
      <c r="CK189" s="92"/>
      <c r="CM189" s="92" t="s">
        <v>452</v>
      </c>
      <c r="CN189" s="79"/>
      <c r="CO189" s="92"/>
      <c r="CP189" s="49">
        <f t="shared" si="21"/>
        <v>13</v>
      </c>
    </row>
    <row r="190" spans="50:94" ht="20.25">
      <c r="AX190" s="105" t="s">
        <v>335</v>
      </c>
      <c r="AY190" s="106" t="s">
        <v>26</v>
      </c>
      <c r="AZ190" s="121" t="s">
        <v>336</v>
      </c>
      <c r="BA190" s="128" t="s">
        <v>76</v>
      </c>
      <c r="BB190" s="92">
        <v>4</v>
      </c>
      <c r="BC190" s="92">
        <v>1</v>
      </c>
      <c r="BD190" s="92">
        <v>1</v>
      </c>
      <c r="BE190" s="92">
        <v>3</v>
      </c>
      <c r="BF190" s="92"/>
      <c r="BG190" s="92"/>
      <c r="BH190" s="79"/>
      <c r="BI190" s="49" t="s">
        <v>76</v>
      </c>
      <c r="BJ190" s="92">
        <v>4</v>
      </c>
      <c r="BK190" s="92">
        <v>4</v>
      </c>
      <c r="BL190" s="92">
        <v>3</v>
      </c>
      <c r="BM190" s="128">
        <v>1</v>
      </c>
      <c r="BN190" s="92">
        <v>4</v>
      </c>
      <c r="BO190" s="92"/>
      <c r="BP190" s="79"/>
      <c r="BQ190" s="92">
        <v>3</v>
      </c>
      <c r="BR190" s="92">
        <v>3</v>
      </c>
      <c r="BS190" s="92">
        <v>4</v>
      </c>
      <c r="BT190" s="75">
        <v>1</v>
      </c>
      <c r="BU190" s="92"/>
      <c r="BV190" s="92" t="s">
        <v>444</v>
      </c>
      <c r="BW190" s="92"/>
      <c r="BX190" s="79"/>
      <c r="BZ190" s="92" t="s">
        <v>76</v>
      </c>
      <c r="CA190" s="92" t="s">
        <v>76</v>
      </c>
      <c r="CB190" s="92"/>
      <c r="CC190" s="92"/>
      <c r="CD190" s="92"/>
      <c r="CE190" s="92"/>
      <c r="CF190" s="79"/>
      <c r="CG190" s="49" t="s">
        <v>76</v>
      </c>
      <c r="CI190" s="92">
        <v>4</v>
      </c>
      <c r="CJ190" s="92">
        <v>1</v>
      </c>
      <c r="CK190" s="92">
        <v>3</v>
      </c>
      <c r="CL190" s="92"/>
      <c r="CM190" s="92"/>
      <c r="CN190" s="79"/>
      <c r="CO190" s="92"/>
      <c r="CP190" s="49">
        <f t="shared" si="21"/>
        <v>22</v>
      </c>
    </row>
    <row r="191" spans="50:94" ht="20.25">
      <c r="AX191" s="101" t="s">
        <v>337</v>
      </c>
      <c r="AY191" s="102" t="s">
        <v>26</v>
      </c>
      <c r="AZ191" s="119" t="s">
        <v>338</v>
      </c>
      <c r="BA191" s="128"/>
      <c r="BB191" s="92">
        <v>4</v>
      </c>
      <c r="BC191" s="92">
        <v>1</v>
      </c>
      <c r="BD191" s="92">
        <v>1</v>
      </c>
      <c r="BE191" s="92">
        <v>3</v>
      </c>
      <c r="BF191" s="92"/>
      <c r="BG191" s="92"/>
      <c r="BH191" s="79"/>
      <c r="BJ191" s="92">
        <v>4</v>
      </c>
      <c r="BK191" s="92">
        <v>4</v>
      </c>
      <c r="BL191" s="92">
        <v>3</v>
      </c>
      <c r="BM191" s="128">
        <v>1</v>
      </c>
      <c r="BN191" s="92">
        <v>4</v>
      </c>
      <c r="BO191" s="92"/>
      <c r="BP191" s="79"/>
      <c r="BQ191" s="92">
        <v>3</v>
      </c>
      <c r="BR191" s="92">
        <v>3</v>
      </c>
      <c r="BS191" s="92">
        <v>4</v>
      </c>
      <c r="BT191" s="75">
        <v>1</v>
      </c>
      <c r="BU191" s="92" t="s">
        <v>411</v>
      </c>
      <c r="BV191" s="92" t="s">
        <v>432</v>
      </c>
      <c r="BW191" s="49" t="s">
        <v>443</v>
      </c>
      <c r="BX191" s="79"/>
      <c r="BY191" s="92"/>
      <c r="BZ191" s="92"/>
      <c r="CB191" s="92"/>
      <c r="CC191" s="92"/>
      <c r="CD191" s="92"/>
      <c r="CE191" s="92"/>
      <c r="CF191" s="79"/>
      <c r="CG191" s="128"/>
      <c r="CI191" s="92">
        <v>4</v>
      </c>
      <c r="CJ191" s="92">
        <v>1</v>
      </c>
      <c r="CK191" s="92">
        <v>3</v>
      </c>
      <c r="CL191" s="92"/>
      <c r="CM191" s="92" t="s">
        <v>461</v>
      </c>
      <c r="CN191" s="79"/>
      <c r="CO191" s="92"/>
      <c r="CP191" s="49">
        <f t="shared" si="21"/>
        <v>20</v>
      </c>
    </row>
    <row r="192" spans="50:94" ht="20.25">
      <c r="AX192" s="101" t="s">
        <v>339</v>
      </c>
      <c r="AY192" s="102" t="s">
        <v>26</v>
      </c>
      <c r="AZ192" s="119" t="s">
        <v>340</v>
      </c>
      <c r="BA192" s="128" t="s">
        <v>75</v>
      </c>
      <c r="BB192" s="92">
        <v>4</v>
      </c>
      <c r="BC192" s="92">
        <v>1</v>
      </c>
      <c r="BD192" s="92">
        <v>1</v>
      </c>
      <c r="BE192" s="92">
        <v>3</v>
      </c>
      <c r="BF192" s="92"/>
      <c r="BG192" s="92"/>
      <c r="BH192" s="79"/>
      <c r="BI192" s="49" t="s">
        <v>75</v>
      </c>
      <c r="BJ192" s="92">
        <v>4</v>
      </c>
      <c r="BK192" s="92">
        <v>4</v>
      </c>
      <c r="BL192" s="92">
        <v>3</v>
      </c>
      <c r="BM192" s="128">
        <v>1</v>
      </c>
      <c r="BN192" s="92">
        <v>4</v>
      </c>
      <c r="BO192" s="92"/>
      <c r="BP192" s="79"/>
      <c r="BQ192" s="92">
        <v>3</v>
      </c>
      <c r="BR192" s="92">
        <v>3</v>
      </c>
      <c r="BS192" s="92">
        <v>4</v>
      </c>
      <c r="BT192" s="75">
        <v>1</v>
      </c>
      <c r="BU192" s="92"/>
      <c r="BV192" s="92" t="s">
        <v>447</v>
      </c>
      <c r="BW192" s="92"/>
      <c r="BX192" s="79"/>
      <c r="BY192" s="92" t="s">
        <v>75</v>
      </c>
      <c r="BZ192" s="92" t="s">
        <v>75</v>
      </c>
      <c r="CB192" s="92"/>
      <c r="CC192" s="92"/>
      <c r="CD192" s="92"/>
      <c r="CE192" s="92"/>
      <c r="CF192" s="79"/>
      <c r="CH192" s="128" t="s">
        <v>75</v>
      </c>
      <c r="CI192" s="92">
        <v>4</v>
      </c>
      <c r="CJ192" s="92">
        <v>1</v>
      </c>
      <c r="CK192" s="92">
        <v>3</v>
      </c>
      <c r="CL192" s="92"/>
      <c r="CM192" s="92"/>
      <c r="CN192" s="79"/>
      <c r="CO192" s="92"/>
      <c r="CP192" s="49">
        <f t="shared" si="21"/>
        <v>22</v>
      </c>
    </row>
    <row r="193" spans="21:94" ht="21" thickBot="1">
      <c r="AX193" s="103" t="s">
        <v>341</v>
      </c>
      <c r="AY193" s="104" t="s">
        <v>26</v>
      </c>
      <c r="AZ193" s="120" t="s">
        <v>342</v>
      </c>
      <c r="BA193" s="128" t="s">
        <v>77</v>
      </c>
      <c r="BB193" s="92">
        <v>4</v>
      </c>
      <c r="BC193" s="92">
        <v>1</v>
      </c>
      <c r="BD193" s="92">
        <v>1</v>
      </c>
      <c r="BE193" s="92">
        <v>3</v>
      </c>
      <c r="BF193" s="92"/>
      <c r="BG193" s="92"/>
      <c r="BH193" s="79"/>
      <c r="BI193" s="49" t="s">
        <v>77</v>
      </c>
      <c r="BJ193" s="92">
        <v>4</v>
      </c>
      <c r="BK193" s="92">
        <v>4</v>
      </c>
      <c r="BL193" s="92">
        <v>3</v>
      </c>
      <c r="BM193" s="128">
        <v>1</v>
      </c>
      <c r="BN193" s="92">
        <v>4</v>
      </c>
      <c r="BO193" s="92"/>
      <c r="BP193" s="79"/>
      <c r="BQ193" s="92">
        <v>3</v>
      </c>
      <c r="BR193" s="92">
        <v>3</v>
      </c>
      <c r="BS193" s="92">
        <v>4</v>
      </c>
      <c r="BT193" s="75">
        <v>1</v>
      </c>
      <c r="BU193" s="92"/>
      <c r="BV193" s="92" t="s">
        <v>448</v>
      </c>
      <c r="BW193" s="92"/>
      <c r="BX193" s="79"/>
      <c r="BZ193" s="92" t="s">
        <v>77</v>
      </c>
      <c r="CA193" s="92" t="s">
        <v>77</v>
      </c>
      <c r="CB193" s="92"/>
      <c r="CC193" s="92"/>
      <c r="CD193" s="92"/>
      <c r="CE193" s="92"/>
      <c r="CF193" s="79"/>
      <c r="CG193" s="49" t="s">
        <v>77</v>
      </c>
      <c r="CI193" s="92">
        <v>4</v>
      </c>
      <c r="CJ193" s="92">
        <v>1</v>
      </c>
      <c r="CK193" s="92">
        <v>3</v>
      </c>
      <c r="CL193" s="92"/>
      <c r="CM193" s="92"/>
      <c r="CN193" s="79"/>
      <c r="CO193" s="92"/>
      <c r="CP193" s="49">
        <f>COUNTA(BA193:CN193)</f>
        <v>22</v>
      </c>
    </row>
    <row r="194" spans="21:94" ht="20.25">
      <c r="U194" s="49" t="s">
        <v>460</v>
      </c>
      <c r="AX194" s="107" t="s">
        <v>343</v>
      </c>
      <c r="AY194" s="106" t="s">
        <v>344</v>
      </c>
      <c r="AZ194" s="121" t="s">
        <v>345</v>
      </c>
      <c r="BA194" s="128" t="s">
        <v>423</v>
      </c>
      <c r="BB194" s="49" t="s">
        <v>77</v>
      </c>
      <c r="BC194" s="92" t="s">
        <v>412</v>
      </c>
      <c r="BD194" s="92" t="s">
        <v>424</v>
      </c>
      <c r="BE194" s="92" t="s">
        <v>425</v>
      </c>
      <c r="BF194" s="92"/>
      <c r="BG194" s="92"/>
      <c r="BH194" s="79"/>
      <c r="BI194" s="92" t="s">
        <v>424</v>
      </c>
      <c r="BJ194" s="92" t="s">
        <v>412</v>
      </c>
      <c r="BK194" s="128" t="s">
        <v>423</v>
      </c>
      <c r="BL194" s="92" t="s">
        <v>437</v>
      </c>
      <c r="BM194" s="92" t="s">
        <v>425</v>
      </c>
      <c r="BN194" s="92" t="s">
        <v>441</v>
      </c>
      <c r="BO194" s="92"/>
      <c r="BP194" s="79"/>
      <c r="BQ194" s="128" t="s">
        <v>442</v>
      </c>
      <c r="BR194" s="92"/>
      <c r="BS194" s="92" t="s">
        <v>441</v>
      </c>
      <c r="BT194" s="92" t="s">
        <v>425</v>
      </c>
      <c r="BU194" s="92" t="s">
        <v>412</v>
      </c>
      <c r="BV194" s="92"/>
      <c r="BW194" s="92"/>
      <c r="BX194" s="79"/>
      <c r="BY194" s="128"/>
      <c r="BZ194" s="92"/>
      <c r="CA194" s="92" t="s">
        <v>441</v>
      </c>
      <c r="CB194" s="92" t="s">
        <v>442</v>
      </c>
      <c r="CC194" s="92" t="s">
        <v>437</v>
      </c>
      <c r="CE194" s="128"/>
      <c r="CF194" s="79"/>
      <c r="CG194" s="128"/>
      <c r="CH194" s="92" t="s">
        <v>425</v>
      </c>
      <c r="CI194" s="92" t="s">
        <v>412</v>
      </c>
      <c r="CJ194" s="92" t="s">
        <v>424</v>
      </c>
      <c r="CK194" s="75" t="s">
        <v>437</v>
      </c>
      <c r="CL194" s="92" t="s">
        <v>423</v>
      </c>
      <c r="CM194" s="92"/>
      <c r="CN194" s="79"/>
      <c r="CO194" s="92"/>
      <c r="CP194" s="49">
        <f>COUNTA(BA194:CN194)</f>
        <v>23</v>
      </c>
    </row>
    <row r="195" spans="21:94" ht="20.25">
      <c r="AX195" s="101" t="s">
        <v>346</v>
      </c>
      <c r="AY195" s="102" t="s">
        <v>344</v>
      </c>
      <c r="AZ195" s="119" t="s">
        <v>347</v>
      </c>
      <c r="BA195" s="128"/>
      <c r="BB195" s="49" t="s">
        <v>77</v>
      </c>
      <c r="BC195" s="92" t="s">
        <v>412</v>
      </c>
      <c r="BD195" s="92" t="s">
        <v>424</v>
      </c>
      <c r="BE195" s="92"/>
      <c r="BF195" s="92"/>
      <c r="BG195" s="92"/>
      <c r="BH195" s="79"/>
      <c r="BI195" s="92" t="s">
        <v>424</v>
      </c>
      <c r="BJ195" s="92" t="s">
        <v>412</v>
      </c>
      <c r="BK195" s="92"/>
      <c r="BL195" s="92" t="s">
        <v>438</v>
      </c>
      <c r="BM195" s="92" t="s">
        <v>425</v>
      </c>
      <c r="BN195" s="92" t="s">
        <v>441</v>
      </c>
      <c r="BO195" s="92"/>
      <c r="BP195" s="79"/>
      <c r="BQ195" s="128" t="s">
        <v>442</v>
      </c>
      <c r="BR195" s="92" t="s">
        <v>424</v>
      </c>
      <c r="BS195" s="92" t="s">
        <v>441</v>
      </c>
      <c r="BT195" s="92" t="s">
        <v>425</v>
      </c>
      <c r="BU195" s="92" t="s">
        <v>412</v>
      </c>
      <c r="BV195" s="49" t="s">
        <v>439</v>
      </c>
      <c r="BW195" s="92"/>
      <c r="BX195" s="79"/>
      <c r="BY195" s="49" t="s">
        <v>450</v>
      </c>
      <c r="BZ195" s="92" t="s">
        <v>449</v>
      </c>
      <c r="CA195" s="92" t="s">
        <v>441</v>
      </c>
      <c r="CB195" s="92" t="s">
        <v>442</v>
      </c>
      <c r="CE195" s="92"/>
      <c r="CF195" s="79"/>
      <c r="CG195" s="49" t="s">
        <v>439</v>
      </c>
      <c r="CH195" s="92" t="s">
        <v>425</v>
      </c>
      <c r="CI195" s="92" t="s">
        <v>412</v>
      </c>
      <c r="CJ195" s="92" t="s">
        <v>424</v>
      </c>
      <c r="CK195" s="75" t="s">
        <v>438</v>
      </c>
      <c r="CL195" s="92"/>
      <c r="CM195" s="92"/>
      <c r="CN195" s="79"/>
      <c r="CO195" s="92"/>
      <c r="CP195" s="49">
        <f t="shared" si="21"/>
        <v>23</v>
      </c>
    </row>
    <row r="196" spans="21:94" ht="20.25">
      <c r="AX196" s="101" t="s">
        <v>348</v>
      </c>
      <c r="AY196" s="102" t="s">
        <v>344</v>
      </c>
      <c r="AZ196" s="119" t="s">
        <v>349</v>
      </c>
      <c r="BA196" s="128" t="s">
        <v>423</v>
      </c>
      <c r="BB196" s="92" t="s">
        <v>440</v>
      </c>
      <c r="BC196" s="92" t="s">
        <v>412</v>
      </c>
      <c r="BD196" s="92" t="s">
        <v>424</v>
      </c>
      <c r="BE196" s="92" t="s">
        <v>425</v>
      </c>
      <c r="BF196" s="92"/>
      <c r="BG196" s="92"/>
      <c r="BH196" s="79"/>
      <c r="BI196" s="92" t="s">
        <v>424</v>
      </c>
      <c r="BJ196" s="92" t="s">
        <v>412</v>
      </c>
      <c r="BK196" s="128" t="s">
        <v>423</v>
      </c>
      <c r="BL196" s="92" t="s">
        <v>438</v>
      </c>
      <c r="BM196" s="92" t="s">
        <v>425</v>
      </c>
      <c r="BN196" s="92" t="s">
        <v>440</v>
      </c>
      <c r="BO196" s="92"/>
      <c r="BP196" s="79"/>
      <c r="BQ196" s="128"/>
      <c r="BR196" s="92" t="s">
        <v>424</v>
      </c>
      <c r="BT196" s="92" t="s">
        <v>425</v>
      </c>
      <c r="BU196" s="92"/>
      <c r="BV196" s="49" t="s">
        <v>439</v>
      </c>
      <c r="BW196" s="92"/>
      <c r="BX196" s="79"/>
      <c r="BY196" s="49" t="s">
        <v>450</v>
      </c>
      <c r="BZ196" s="92" t="s">
        <v>449</v>
      </c>
      <c r="CB196" s="92" t="s">
        <v>440</v>
      </c>
      <c r="CD196" s="92" t="s">
        <v>423</v>
      </c>
      <c r="CF196" s="79"/>
      <c r="CG196" s="49" t="s">
        <v>439</v>
      </c>
      <c r="CH196" s="92" t="s">
        <v>425</v>
      </c>
      <c r="CI196" s="92" t="s">
        <v>412</v>
      </c>
      <c r="CJ196" s="92" t="s">
        <v>424</v>
      </c>
      <c r="CK196" s="75" t="s">
        <v>438</v>
      </c>
      <c r="CL196" s="92" t="s">
        <v>423</v>
      </c>
      <c r="CM196" s="92"/>
      <c r="CN196" s="79"/>
      <c r="CO196" s="92"/>
      <c r="CP196" s="49">
        <f t="shared" si="21"/>
        <v>24</v>
      </c>
    </row>
    <row r="197" spans="21:94" ht="20.25">
      <c r="AX197" s="101" t="s">
        <v>409</v>
      </c>
      <c r="AY197" s="102" t="s">
        <v>344</v>
      </c>
      <c r="AZ197" s="119"/>
      <c r="BA197" s="128" t="s">
        <v>423</v>
      </c>
      <c r="BB197" s="92" t="s">
        <v>440</v>
      </c>
      <c r="BC197" s="92"/>
      <c r="BD197" s="92"/>
      <c r="BE197" s="92"/>
      <c r="BF197" s="92"/>
      <c r="BG197" s="92"/>
      <c r="BH197" s="79"/>
      <c r="BI197" s="128"/>
      <c r="BJ197" s="92"/>
      <c r="BK197" s="128" t="s">
        <v>423</v>
      </c>
      <c r="BL197" s="92" t="s">
        <v>437</v>
      </c>
      <c r="BM197" s="92"/>
      <c r="BN197" s="92" t="s">
        <v>440</v>
      </c>
      <c r="BO197" s="92"/>
      <c r="BP197" s="79"/>
      <c r="BQ197" s="128"/>
      <c r="BR197" s="92"/>
      <c r="BS197" s="92"/>
      <c r="BT197" s="92"/>
      <c r="BU197" s="92"/>
      <c r="BV197" s="92"/>
      <c r="BW197" s="92"/>
      <c r="BX197" s="79"/>
      <c r="BY197" s="128"/>
      <c r="BZ197" s="92"/>
      <c r="CB197" s="92" t="s">
        <v>440</v>
      </c>
      <c r="CC197" s="92" t="s">
        <v>437</v>
      </c>
      <c r="CD197" s="92" t="s">
        <v>423</v>
      </c>
      <c r="CE197" s="92"/>
      <c r="CF197" s="79"/>
      <c r="CH197" s="92"/>
      <c r="CI197" s="92"/>
      <c r="CJ197" s="92"/>
      <c r="CK197" s="92" t="s">
        <v>437</v>
      </c>
      <c r="CL197" s="92" t="s">
        <v>423</v>
      </c>
      <c r="CM197" s="92"/>
      <c r="CN197" s="79"/>
      <c r="CO197" s="92"/>
      <c r="CP197" s="49">
        <f t="shared" si="21"/>
        <v>10</v>
      </c>
    </row>
    <row r="198" spans="21:94" ht="21" thickBot="1">
      <c r="AX198" s="103" t="s">
        <v>455</v>
      </c>
      <c r="AY198" s="104" t="s">
        <v>331</v>
      </c>
      <c r="AZ198" s="120" t="s">
        <v>350</v>
      </c>
      <c r="BA198" s="92" t="s">
        <v>438</v>
      </c>
      <c r="BB198" s="128" t="s">
        <v>437</v>
      </c>
      <c r="BC198" s="92">
        <v>4</v>
      </c>
      <c r="BD198" s="92" t="s">
        <v>77</v>
      </c>
      <c r="BF198" s="92"/>
      <c r="BG198" s="92"/>
      <c r="BH198" s="79"/>
      <c r="BI198" s="128"/>
      <c r="BJ198" s="92"/>
      <c r="BK198" s="92"/>
      <c r="BL198" s="92"/>
      <c r="BM198" s="92"/>
      <c r="BN198" s="92">
        <v>3</v>
      </c>
      <c r="BO198" s="92">
        <v>3</v>
      </c>
      <c r="BP198" s="79"/>
      <c r="BQ198" s="128" t="s">
        <v>449</v>
      </c>
      <c r="BS198" s="92" t="s">
        <v>76</v>
      </c>
      <c r="BT198" s="92" t="s">
        <v>75</v>
      </c>
      <c r="BU198" s="92" t="s">
        <v>77</v>
      </c>
      <c r="BV198" s="92"/>
      <c r="BW198" s="92"/>
      <c r="BX198" s="79"/>
      <c r="BY198" s="128">
        <v>4</v>
      </c>
      <c r="BZ198" s="92">
        <v>4</v>
      </c>
      <c r="CA198" s="92"/>
      <c r="CB198" s="92"/>
      <c r="CC198" s="92">
        <v>3</v>
      </c>
      <c r="CD198" s="92"/>
      <c r="CE198" s="92"/>
      <c r="CF198" s="79"/>
      <c r="CG198" s="128" t="s">
        <v>450</v>
      </c>
      <c r="CH198" s="92" t="s">
        <v>449</v>
      </c>
      <c r="CI198" s="92" t="s">
        <v>75</v>
      </c>
      <c r="CJ198" s="92"/>
      <c r="CK198" s="135" t="s">
        <v>76</v>
      </c>
      <c r="CL198" s="92" t="s">
        <v>451</v>
      </c>
      <c r="CM198" s="92"/>
      <c r="CN198" s="79"/>
      <c r="CO198" s="92"/>
      <c r="CP198" s="49">
        <f>COUNTA(BA198:CN198)</f>
        <v>18</v>
      </c>
    </row>
    <row r="199" spans="21:94" ht="20.25">
      <c r="AX199" s="99" t="s">
        <v>351</v>
      </c>
      <c r="AY199" s="100" t="s">
        <v>15</v>
      </c>
      <c r="AZ199" s="122" t="s">
        <v>352</v>
      </c>
      <c r="BA199" s="128" t="s">
        <v>429</v>
      </c>
      <c r="BB199" s="92" t="s">
        <v>426</v>
      </c>
      <c r="BC199" s="135"/>
      <c r="BD199" s="92" t="s">
        <v>441</v>
      </c>
      <c r="BE199" s="92"/>
      <c r="BF199" s="92"/>
      <c r="BG199" s="92"/>
      <c r="BH199" s="79"/>
      <c r="BI199" s="128"/>
      <c r="BJ199" s="92"/>
      <c r="BK199" s="92"/>
      <c r="BL199" s="92"/>
      <c r="BM199" s="92"/>
      <c r="BN199" s="92"/>
      <c r="BO199" s="92"/>
      <c r="BP199" s="79"/>
      <c r="BQ199" s="92" t="s">
        <v>441</v>
      </c>
      <c r="BR199" s="92">
        <v>1</v>
      </c>
      <c r="BS199" s="92">
        <v>1</v>
      </c>
      <c r="BT199" s="92" t="s">
        <v>426</v>
      </c>
      <c r="BU199" s="92" t="s">
        <v>429</v>
      </c>
      <c r="BV199" s="92" t="s">
        <v>446</v>
      </c>
      <c r="BW199" s="92"/>
      <c r="BX199" s="79"/>
      <c r="BY199" s="128" t="s">
        <v>426</v>
      </c>
      <c r="BZ199" s="92" t="s">
        <v>426</v>
      </c>
      <c r="CA199" s="92">
        <v>1</v>
      </c>
      <c r="CB199" s="92" t="s">
        <v>429</v>
      </c>
      <c r="CC199" s="92" t="s">
        <v>429</v>
      </c>
      <c r="CD199" s="92" t="s">
        <v>75</v>
      </c>
      <c r="CE199" s="92"/>
      <c r="CF199" s="79"/>
      <c r="CG199" s="92" t="s">
        <v>429</v>
      </c>
      <c r="CH199" s="92" t="s">
        <v>426</v>
      </c>
      <c r="CI199" s="49">
        <v>1</v>
      </c>
      <c r="CJ199" s="92" t="s">
        <v>75</v>
      </c>
      <c r="CK199" s="92"/>
      <c r="CL199" s="92"/>
      <c r="CM199" s="92"/>
      <c r="CN199" s="79"/>
      <c r="CO199" s="92"/>
      <c r="CP199" s="49">
        <f t="shared" si="21"/>
        <v>19</v>
      </c>
    </row>
    <row r="200" spans="21:94" ht="20.25">
      <c r="AX200" s="101" t="s">
        <v>353</v>
      </c>
      <c r="AY200" s="102" t="s">
        <v>15</v>
      </c>
      <c r="AZ200" s="119" t="s">
        <v>354</v>
      </c>
      <c r="BA200" s="128" t="s">
        <v>428</v>
      </c>
      <c r="BB200" s="92" t="s">
        <v>426</v>
      </c>
      <c r="BC200" s="92"/>
      <c r="BD200" s="92"/>
      <c r="BE200" s="92"/>
      <c r="BF200" s="92"/>
      <c r="BG200" s="92"/>
      <c r="BH200" s="79"/>
      <c r="BI200" s="128"/>
      <c r="BJ200" s="92"/>
      <c r="BK200" s="92"/>
      <c r="BL200" s="92"/>
      <c r="BM200" s="92"/>
      <c r="BN200" s="92"/>
      <c r="BO200" s="92"/>
      <c r="BP200" s="79"/>
      <c r="BQ200" s="128"/>
      <c r="BR200" s="92">
        <v>1</v>
      </c>
      <c r="BS200" s="92">
        <v>1</v>
      </c>
      <c r="BT200" s="92" t="s">
        <v>426</v>
      </c>
      <c r="BU200" s="92" t="s">
        <v>428</v>
      </c>
      <c r="BV200" s="92"/>
      <c r="BW200" s="92"/>
      <c r="BX200" s="79"/>
      <c r="BY200" s="128" t="s">
        <v>426</v>
      </c>
      <c r="BZ200" s="92" t="s">
        <v>426</v>
      </c>
      <c r="CA200" s="92">
        <v>1</v>
      </c>
      <c r="CB200" s="92" t="s">
        <v>428</v>
      </c>
      <c r="CC200" s="92" t="s">
        <v>428</v>
      </c>
      <c r="CD200" s="92"/>
      <c r="CE200" s="92"/>
      <c r="CF200" s="79"/>
      <c r="CG200" s="92"/>
      <c r="CH200" s="92" t="s">
        <v>426</v>
      </c>
      <c r="CI200" s="49">
        <v>1</v>
      </c>
      <c r="CJ200" s="92"/>
      <c r="CK200" s="92"/>
      <c r="CL200" s="92"/>
      <c r="CM200" s="92"/>
      <c r="CN200" s="79"/>
      <c r="CO200" s="92"/>
      <c r="CP200" s="49">
        <f t="shared" si="21"/>
        <v>13</v>
      </c>
    </row>
    <row r="201" spans="21:94" ht="20.25">
      <c r="AX201" s="101" t="s">
        <v>355</v>
      </c>
      <c r="AY201" s="102" t="s">
        <v>15</v>
      </c>
      <c r="AZ201" s="119" t="s">
        <v>356</v>
      </c>
      <c r="BA201" s="128" t="s">
        <v>429</v>
      </c>
      <c r="BB201" s="92" t="s">
        <v>427</v>
      </c>
      <c r="BE201" s="92"/>
      <c r="BF201" s="92"/>
      <c r="BG201" s="92"/>
      <c r="BH201" s="79"/>
      <c r="BI201" s="128"/>
      <c r="BJ201" s="92"/>
      <c r="BK201" s="92"/>
      <c r="BL201" s="92"/>
      <c r="BN201" s="92"/>
      <c r="BO201" s="92"/>
      <c r="BP201" s="79"/>
      <c r="BR201" s="92">
        <v>1</v>
      </c>
      <c r="BS201" s="92">
        <v>1</v>
      </c>
      <c r="BT201" s="92" t="s">
        <v>427</v>
      </c>
      <c r="BU201" s="92" t="s">
        <v>429</v>
      </c>
      <c r="BV201" s="134" t="s">
        <v>457</v>
      </c>
      <c r="BW201" s="92"/>
      <c r="BX201" s="79"/>
      <c r="BY201" s="49" t="s">
        <v>77</v>
      </c>
      <c r="BZ201" s="92" t="s">
        <v>427</v>
      </c>
      <c r="CA201" s="92">
        <v>1</v>
      </c>
      <c r="CB201" s="92" t="s">
        <v>429</v>
      </c>
      <c r="CC201" s="92" t="s">
        <v>429</v>
      </c>
      <c r="CD201" s="92" t="s">
        <v>77</v>
      </c>
      <c r="CE201" s="92"/>
      <c r="CF201" s="79"/>
      <c r="CG201" s="92" t="s">
        <v>429</v>
      </c>
      <c r="CH201" s="92" t="s">
        <v>427</v>
      </c>
      <c r="CI201" s="49">
        <v>1</v>
      </c>
      <c r="CJ201" s="92" t="s">
        <v>77</v>
      </c>
      <c r="CK201" s="128" t="s">
        <v>77</v>
      </c>
      <c r="CL201" s="92"/>
      <c r="CM201" s="92"/>
      <c r="CN201" s="79"/>
      <c r="CO201" s="92"/>
      <c r="CP201" s="49">
        <f t="shared" si="21"/>
        <v>18</v>
      </c>
    </row>
    <row r="202" spans="21:94" ht="21" thickBot="1">
      <c r="AX202" s="108" t="s">
        <v>357</v>
      </c>
      <c r="AY202" s="109" t="s">
        <v>15</v>
      </c>
      <c r="AZ202" s="123" t="s">
        <v>358</v>
      </c>
      <c r="BA202" s="128" t="s">
        <v>429</v>
      </c>
      <c r="BB202" s="92" t="s">
        <v>427</v>
      </c>
      <c r="BC202" s="92" t="s">
        <v>440</v>
      </c>
      <c r="BD202" s="92"/>
      <c r="BE202" s="92"/>
      <c r="BF202" s="92"/>
      <c r="BG202" s="92"/>
      <c r="BH202" s="79"/>
      <c r="BI202" s="128"/>
      <c r="BJ202" s="92"/>
      <c r="BK202" s="92"/>
      <c r="BL202" s="92"/>
      <c r="BM202" s="92"/>
      <c r="BN202" s="92"/>
      <c r="BO202" s="92"/>
      <c r="BP202" s="79"/>
      <c r="BQ202" s="128" t="s">
        <v>76</v>
      </c>
      <c r="BR202" s="92">
        <v>1</v>
      </c>
      <c r="BS202" s="92">
        <v>1</v>
      </c>
      <c r="BT202" s="92" t="s">
        <v>427</v>
      </c>
      <c r="BU202" s="92" t="s">
        <v>429</v>
      </c>
      <c r="BV202" s="92" t="s">
        <v>445</v>
      </c>
      <c r="BW202" s="92"/>
      <c r="BX202" s="79"/>
      <c r="BY202" s="128" t="s">
        <v>76</v>
      </c>
      <c r="BZ202" s="92" t="s">
        <v>427</v>
      </c>
      <c r="CA202" s="92">
        <v>1</v>
      </c>
      <c r="CB202" s="92" t="s">
        <v>429</v>
      </c>
      <c r="CC202" s="92" t="s">
        <v>429</v>
      </c>
      <c r="CD202" s="92"/>
      <c r="CE202" s="92"/>
      <c r="CF202" s="79"/>
      <c r="CG202" s="92" t="s">
        <v>429</v>
      </c>
      <c r="CH202" s="92" t="s">
        <v>427</v>
      </c>
      <c r="CI202" s="49">
        <v>1</v>
      </c>
      <c r="CJ202" s="92"/>
      <c r="CL202" s="92" t="s">
        <v>76</v>
      </c>
      <c r="CM202" s="92"/>
      <c r="CN202" s="79"/>
      <c r="CO202" s="92"/>
      <c r="CP202" s="49">
        <f t="shared" si="21"/>
        <v>18</v>
      </c>
    </row>
    <row r="203" spans="21:94" ht="20.25">
      <c r="AX203" s="105" t="s">
        <v>359</v>
      </c>
      <c r="AY203" s="106" t="s">
        <v>360</v>
      </c>
      <c r="AZ203" s="121" t="s">
        <v>361</v>
      </c>
      <c r="BA203" s="128" t="s">
        <v>451</v>
      </c>
      <c r="BB203" s="128"/>
      <c r="BC203" s="92"/>
      <c r="BE203" s="75" t="s">
        <v>451</v>
      </c>
      <c r="BF203" s="92" t="s">
        <v>426</v>
      </c>
      <c r="BG203" s="92"/>
      <c r="BH203" s="79"/>
      <c r="BJ203" s="92"/>
      <c r="BK203" s="92"/>
      <c r="BL203" s="92"/>
      <c r="BM203" s="92"/>
      <c r="BN203" s="92"/>
      <c r="BO203" s="92"/>
      <c r="BP203" s="79"/>
      <c r="BQ203" s="49" t="s">
        <v>450</v>
      </c>
      <c r="BR203" s="92" t="s">
        <v>75</v>
      </c>
      <c r="BS203" s="128" t="s">
        <v>426</v>
      </c>
      <c r="BT203" s="92" t="s">
        <v>76</v>
      </c>
      <c r="BU203" s="92"/>
      <c r="BV203" s="92"/>
      <c r="BW203" s="92"/>
      <c r="BX203" s="79"/>
      <c r="BY203" s="128"/>
      <c r="BZ203" s="92"/>
      <c r="CA203" s="110" t="s">
        <v>429</v>
      </c>
      <c r="CB203" s="92"/>
      <c r="CC203" s="92" t="s">
        <v>77</v>
      </c>
      <c r="CD203" s="92"/>
      <c r="CE203" s="92" t="s">
        <v>426</v>
      </c>
      <c r="CF203" s="79"/>
      <c r="CG203" s="128"/>
      <c r="CH203" s="92"/>
      <c r="CI203" s="92"/>
      <c r="CJ203" s="92" t="s">
        <v>426</v>
      </c>
      <c r="CK203" s="92" t="s">
        <v>429</v>
      </c>
      <c r="CL203" s="92" t="s">
        <v>429</v>
      </c>
      <c r="CM203" s="92"/>
      <c r="CN203" s="79"/>
      <c r="CO203" s="92"/>
      <c r="CP203" s="49">
        <f>COUNTA(BA203:CN203)</f>
        <v>13</v>
      </c>
    </row>
    <row r="204" spans="21:94" ht="21" thickBot="1">
      <c r="AX204" s="103" t="s">
        <v>362</v>
      </c>
      <c r="AY204" s="104" t="s">
        <v>360</v>
      </c>
      <c r="AZ204" s="120" t="s">
        <v>363</v>
      </c>
      <c r="BA204" s="128" t="s">
        <v>449</v>
      </c>
      <c r="BB204" s="134" t="s">
        <v>449</v>
      </c>
      <c r="BC204" s="92" t="s">
        <v>428</v>
      </c>
      <c r="BF204" s="92"/>
      <c r="BG204" s="92"/>
      <c r="BH204" s="79"/>
      <c r="BI204" s="128"/>
      <c r="BJ204" s="92"/>
      <c r="BK204" s="92"/>
      <c r="BL204" s="92"/>
      <c r="BM204" s="92"/>
      <c r="BN204" s="92"/>
      <c r="BO204" s="92"/>
      <c r="BP204" s="79"/>
      <c r="BQ204" s="128" t="s">
        <v>450</v>
      </c>
      <c r="BR204" s="92" t="s">
        <v>75</v>
      </c>
      <c r="BS204" s="92"/>
      <c r="BT204" s="92" t="s">
        <v>76</v>
      </c>
      <c r="BU204" s="92"/>
      <c r="BV204" s="92"/>
      <c r="BW204" s="92"/>
      <c r="BX204" s="79"/>
      <c r="BY204" s="128" t="s">
        <v>427</v>
      </c>
      <c r="BZ204" s="92" t="s">
        <v>429</v>
      </c>
      <c r="CA204" s="92"/>
      <c r="CB204" s="92"/>
      <c r="CC204" s="92" t="s">
        <v>77</v>
      </c>
      <c r="CD204" s="92"/>
      <c r="CE204" s="92"/>
      <c r="CF204" s="79"/>
      <c r="CG204" s="128"/>
      <c r="CH204" s="92"/>
      <c r="CI204" s="92"/>
      <c r="CJ204" s="92"/>
      <c r="CK204" s="92" t="s">
        <v>428</v>
      </c>
      <c r="CL204" s="92" t="s">
        <v>429</v>
      </c>
      <c r="CM204" s="92"/>
      <c r="CN204" s="79"/>
      <c r="CO204" s="92"/>
      <c r="CP204" s="49">
        <f t="shared" si="21"/>
        <v>11</v>
      </c>
    </row>
    <row r="205" spans="21:94" ht="20.25">
      <c r="AX205" s="105" t="s">
        <v>362</v>
      </c>
      <c r="AY205" s="106" t="s">
        <v>364</v>
      </c>
      <c r="AZ205" s="121" t="s">
        <v>365</v>
      </c>
      <c r="BA205" s="128"/>
      <c r="BB205" s="92"/>
      <c r="BC205" s="92"/>
      <c r="BD205" s="92" t="s">
        <v>76</v>
      </c>
      <c r="BF205" s="92" t="s">
        <v>429</v>
      </c>
      <c r="BG205" s="92" t="s">
        <v>429</v>
      </c>
      <c r="BH205" s="79"/>
      <c r="BJ205" s="92"/>
      <c r="BK205" s="92" t="s">
        <v>75</v>
      </c>
      <c r="BL205" s="92" t="s">
        <v>428</v>
      </c>
      <c r="BM205" s="92" t="s">
        <v>427</v>
      </c>
      <c r="BN205" s="92"/>
      <c r="BO205" s="92" t="s">
        <v>429</v>
      </c>
      <c r="BP205" s="79"/>
      <c r="BQ205" s="128"/>
      <c r="BR205" s="92"/>
      <c r="BU205" s="135" t="s">
        <v>75</v>
      </c>
      <c r="BV205" s="92"/>
      <c r="BW205" s="92" t="s">
        <v>429</v>
      </c>
      <c r="BX205" s="79"/>
      <c r="BY205" s="128"/>
      <c r="BZ205" s="92"/>
      <c r="CA205" s="92" t="s">
        <v>427</v>
      </c>
      <c r="CB205" s="92"/>
      <c r="CD205" s="92" t="s">
        <v>428</v>
      </c>
      <c r="CE205" s="92" t="s">
        <v>76</v>
      </c>
      <c r="CF205" s="79"/>
      <c r="CG205" s="128"/>
      <c r="CJ205" s="92"/>
      <c r="CK205" s="92"/>
      <c r="CL205" s="92"/>
      <c r="CM205" s="92"/>
      <c r="CN205" s="79"/>
      <c r="CO205" s="92"/>
      <c r="CP205" s="49">
        <f t="shared" si="21"/>
        <v>12</v>
      </c>
    </row>
    <row r="206" spans="21:94" ht="20.25">
      <c r="AX206" s="101" t="s">
        <v>366</v>
      </c>
      <c r="AY206" s="102" t="s">
        <v>364</v>
      </c>
      <c r="AZ206" s="119" t="s">
        <v>365</v>
      </c>
      <c r="BA206" s="128"/>
      <c r="BB206" s="92"/>
      <c r="BC206" s="92"/>
      <c r="BD206" s="92"/>
      <c r="BE206" s="49" t="s">
        <v>450</v>
      </c>
      <c r="BG206" s="92"/>
      <c r="BH206" s="79"/>
      <c r="BI206" s="92" t="s">
        <v>449</v>
      </c>
      <c r="BJ206" s="49" t="s">
        <v>451</v>
      </c>
      <c r="BL206" s="92"/>
      <c r="BM206" s="92"/>
      <c r="BN206" s="92"/>
      <c r="BO206" s="92"/>
      <c r="BP206" s="79"/>
      <c r="BQ206" s="128" t="s">
        <v>451</v>
      </c>
      <c r="BR206" s="49" t="s">
        <v>77</v>
      </c>
      <c r="BS206" s="92"/>
      <c r="BT206" s="92"/>
      <c r="BV206" s="92" t="s">
        <v>426</v>
      </c>
      <c r="BW206" s="92" t="s">
        <v>426</v>
      </c>
      <c r="BX206" s="79"/>
      <c r="BY206" s="128"/>
      <c r="BZ206" s="92"/>
      <c r="CA206" s="92"/>
      <c r="CC206" s="92" t="s">
        <v>450</v>
      </c>
      <c r="CD206" s="92"/>
      <c r="CF206" s="79"/>
      <c r="CG206" s="128"/>
      <c r="CH206" s="92"/>
      <c r="CI206" s="92" t="s">
        <v>77</v>
      </c>
      <c r="CJ206" s="92" t="s">
        <v>426</v>
      </c>
      <c r="CL206" s="92" t="s">
        <v>449</v>
      </c>
      <c r="CM206" s="92"/>
      <c r="CN206" s="79"/>
      <c r="CO206" s="92"/>
      <c r="CP206" s="49">
        <f t="shared" si="21"/>
        <v>11</v>
      </c>
    </row>
    <row r="207" spans="21:94" ht="20.25">
      <c r="AX207" s="101" t="s">
        <v>367</v>
      </c>
      <c r="AY207" s="102" t="s">
        <v>18</v>
      </c>
      <c r="AZ207" s="119" t="s">
        <v>368</v>
      </c>
      <c r="BA207" s="128"/>
      <c r="BE207" s="49" t="s">
        <v>76</v>
      </c>
      <c r="BF207" s="92" t="s">
        <v>449</v>
      </c>
      <c r="BG207" s="128" t="s">
        <v>438</v>
      </c>
      <c r="BH207" s="79"/>
      <c r="BJ207" s="92" t="s">
        <v>450</v>
      </c>
      <c r="BK207" s="92" t="s">
        <v>437</v>
      </c>
      <c r="BL207" s="92" t="s">
        <v>429</v>
      </c>
      <c r="BM207" s="92"/>
      <c r="BN207" s="92" t="s">
        <v>426</v>
      </c>
      <c r="BO207" s="92" t="s">
        <v>426</v>
      </c>
      <c r="BP207" s="79"/>
      <c r="BQ207" s="128" t="s">
        <v>428</v>
      </c>
      <c r="BR207" s="92"/>
      <c r="BS207" s="92"/>
      <c r="BT207" s="49" t="s">
        <v>77</v>
      </c>
      <c r="BU207" s="92" t="s">
        <v>439</v>
      </c>
      <c r="BW207" s="92"/>
      <c r="BX207" s="79"/>
      <c r="BY207" s="128"/>
      <c r="CA207" s="92" t="s">
        <v>428</v>
      </c>
      <c r="CB207" s="92" t="s">
        <v>75</v>
      </c>
      <c r="CC207" s="92" t="s">
        <v>426</v>
      </c>
      <c r="CD207" s="92" t="s">
        <v>429</v>
      </c>
      <c r="CE207" s="92" t="s">
        <v>429</v>
      </c>
      <c r="CF207" s="79"/>
      <c r="CG207" s="128" t="s">
        <v>437</v>
      </c>
      <c r="CH207" s="75" t="s">
        <v>76</v>
      </c>
      <c r="CI207" s="92"/>
      <c r="CK207" s="92" t="s">
        <v>75</v>
      </c>
      <c r="CL207" s="92" t="s">
        <v>77</v>
      </c>
      <c r="CM207" s="92"/>
      <c r="CN207" s="79"/>
      <c r="CO207" s="92"/>
      <c r="CP207" s="49">
        <f>COUNTA(BA207:CN207)</f>
        <v>20</v>
      </c>
    </row>
    <row r="208" spans="21:94" ht="20.25">
      <c r="AX208" s="101" t="s">
        <v>369</v>
      </c>
      <c r="AY208" s="102" t="s">
        <v>19</v>
      </c>
      <c r="AZ208" s="124" t="s">
        <v>370</v>
      </c>
      <c r="BA208" s="128"/>
      <c r="BB208" s="92"/>
      <c r="BC208" s="92"/>
      <c r="BD208" s="92"/>
      <c r="BE208" s="92"/>
      <c r="BF208" s="92"/>
      <c r="BG208" s="92"/>
      <c r="BH208" s="79"/>
      <c r="BI208" s="92" t="s">
        <v>437</v>
      </c>
      <c r="BJ208" s="92" t="s">
        <v>449</v>
      </c>
      <c r="BK208" s="92" t="s">
        <v>450</v>
      </c>
      <c r="BL208" s="92" t="s">
        <v>429</v>
      </c>
      <c r="BM208" s="92" t="s">
        <v>77</v>
      </c>
      <c r="BN208" s="92" t="s">
        <v>426</v>
      </c>
      <c r="BO208" s="92" t="s">
        <v>426</v>
      </c>
      <c r="BP208" s="79"/>
      <c r="BQ208" s="128"/>
      <c r="BR208" s="92"/>
      <c r="BS208" s="92"/>
      <c r="BT208" s="92"/>
      <c r="BU208" s="92"/>
      <c r="BV208" s="92"/>
      <c r="BW208" s="92"/>
      <c r="BX208" s="79"/>
      <c r="BY208" s="49" t="s">
        <v>449</v>
      </c>
      <c r="BZ208" s="49" t="s">
        <v>450</v>
      </c>
      <c r="CA208" s="92"/>
      <c r="CB208" s="92" t="s">
        <v>437</v>
      </c>
      <c r="CC208" s="92" t="s">
        <v>426</v>
      </c>
      <c r="CD208" s="92" t="s">
        <v>429</v>
      </c>
      <c r="CE208" s="92" t="s">
        <v>429</v>
      </c>
      <c r="CF208" s="79"/>
      <c r="CG208" s="128"/>
      <c r="CH208" s="92"/>
      <c r="CI208" s="92"/>
      <c r="CJ208" s="92"/>
      <c r="CK208" s="92"/>
      <c r="CL208" s="92"/>
      <c r="CM208" s="92"/>
      <c r="CN208" s="79"/>
      <c r="CO208" s="92"/>
      <c r="CP208" s="49">
        <f t="shared" si="21"/>
        <v>13</v>
      </c>
    </row>
    <row r="209" spans="50:94" ht="21" thickBot="1">
      <c r="AX209" s="103" t="s">
        <v>371</v>
      </c>
      <c r="AY209" s="104" t="s">
        <v>19</v>
      </c>
      <c r="AZ209" s="125" t="s">
        <v>372</v>
      </c>
      <c r="BA209" s="128"/>
      <c r="BB209" s="92"/>
      <c r="BC209" s="92"/>
      <c r="BD209" s="92" t="s">
        <v>427</v>
      </c>
      <c r="BF209" s="92" t="s">
        <v>426</v>
      </c>
      <c r="BG209" s="92" t="s">
        <v>426</v>
      </c>
      <c r="BH209" s="79"/>
      <c r="BI209" s="128"/>
      <c r="BJ209" s="92" t="s">
        <v>76</v>
      </c>
      <c r="BK209" s="92"/>
      <c r="BL209" s="92" t="s">
        <v>428</v>
      </c>
      <c r="BM209" s="136" t="s">
        <v>75</v>
      </c>
      <c r="BN209" s="92" t="s">
        <v>427</v>
      </c>
      <c r="BO209" s="92" t="s">
        <v>427</v>
      </c>
      <c r="BP209" s="79"/>
      <c r="BR209" s="92"/>
      <c r="BS209" s="128" t="s">
        <v>426</v>
      </c>
      <c r="BT209" s="92"/>
      <c r="BU209" s="92"/>
      <c r="BV209" s="92" t="s">
        <v>429</v>
      </c>
      <c r="BW209" s="92" t="s">
        <v>429</v>
      </c>
      <c r="BX209" s="79"/>
      <c r="BY209" s="128"/>
      <c r="BZ209" s="92"/>
      <c r="CA209" s="92" t="s">
        <v>429</v>
      </c>
      <c r="CB209" s="92" t="s">
        <v>427</v>
      </c>
      <c r="CC209" s="92"/>
      <c r="CD209" s="92" t="s">
        <v>428</v>
      </c>
      <c r="CE209" s="92"/>
      <c r="CF209" s="79"/>
      <c r="CG209" s="128"/>
      <c r="CH209" s="92"/>
      <c r="CI209" s="92"/>
      <c r="CJ209" s="92"/>
      <c r="CK209" s="92"/>
      <c r="CL209" s="92"/>
      <c r="CM209" s="92"/>
      <c r="CN209" s="79"/>
      <c r="CO209" s="92"/>
      <c r="CP209" s="49">
        <f t="shared" si="21"/>
        <v>14</v>
      </c>
    </row>
    <row r="210" spans="50:94" ht="20.25">
      <c r="AX210" s="99" t="s">
        <v>373</v>
      </c>
      <c r="AY210" s="100" t="s">
        <v>14</v>
      </c>
      <c r="AZ210" s="122" t="s">
        <v>374</v>
      </c>
      <c r="BA210" s="128" t="s">
        <v>430</v>
      </c>
      <c r="BB210" s="92" t="s">
        <v>450</v>
      </c>
      <c r="BC210" s="92" t="s">
        <v>412</v>
      </c>
      <c r="BD210" s="92"/>
      <c r="BE210" s="92" t="s">
        <v>429</v>
      </c>
      <c r="BF210" s="134" t="s">
        <v>75</v>
      </c>
      <c r="BG210" s="92" t="s">
        <v>451</v>
      </c>
      <c r="BH210" s="79"/>
      <c r="BI210" s="128" t="s">
        <v>427</v>
      </c>
      <c r="BJ210" s="49" t="s">
        <v>426</v>
      </c>
      <c r="BK210" s="92" t="s">
        <v>430</v>
      </c>
      <c r="BL210" s="135"/>
      <c r="BM210" s="92" t="s">
        <v>429</v>
      </c>
      <c r="BO210" s="92" t="s">
        <v>449</v>
      </c>
      <c r="BP210" s="79"/>
      <c r="BQ210" s="128"/>
      <c r="BT210" s="92" t="s">
        <v>429</v>
      </c>
      <c r="BU210" s="92" t="s">
        <v>76</v>
      </c>
      <c r="BV210" s="92" t="s">
        <v>437</v>
      </c>
      <c r="BW210" s="92" t="s">
        <v>450</v>
      </c>
      <c r="BX210" s="79"/>
      <c r="BY210" s="128"/>
      <c r="BZ210" s="92"/>
      <c r="CA210" s="92"/>
      <c r="CB210" s="92"/>
      <c r="CD210" s="92" t="s">
        <v>449</v>
      </c>
      <c r="CE210" s="49" t="s">
        <v>77</v>
      </c>
      <c r="CF210" s="79"/>
      <c r="CG210" s="128"/>
      <c r="CH210" s="92"/>
      <c r="CI210" s="92" t="s">
        <v>431</v>
      </c>
      <c r="CJ210" s="92"/>
      <c r="CL210" s="92" t="s">
        <v>430</v>
      </c>
      <c r="CM210" s="92"/>
      <c r="CN210" s="79"/>
      <c r="CO210" s="92"/>
      <c r="CP210" s="49">
        <f t="shared" si="21"/>
        <v>19</v>
      </c>
    </row>
    <row r="211" spans="50:94" ht="20.25">
      <c r="AX211" s="101" t="s">
        <v>375</v>
      </c>
      <c r="AY211" s="102" t="s">
        <v>14</v>
      </c>
      <c r="AZ211" s="119" t="s">
        <v>376</v>
      </c>
      <c r="BA211" s="128"/>
      <c r="BB211" s="92"/>
      <c r="BC211" s="92"/>
      <c r="BD211" s="92"/>
      <c r="BE211" s="92"/>
      <c r="BF211" s="92"/>
      <c r="BG211" s="92"/>
      <c r="BH211" s="79"/>
      <c r="BI211" s="128" t="s">
        <v>429</v>
      </c>
      <c r="BJ211" s="92"/>
      <c r="BK211" s="92"/>
      <c r="BL211" s="92"/>
      <c r="BM211" s="92"/>
      <c r="BN211" s="92"/>
      <c r="BO211" s="146"/>
      <c r="BP211" s="79"/>
      <c r="BQ211" s="128" t="s">
        <v>428</v>
      </c>
      <c r="BR211" s="92" t="s">
        <v>429</v>
      </c>
      <c r="BS211" s="92"/>
      <c r="BT211" s="92"/>
      <c r="BU211" s="92"/>
      <c r="BV211" s="92"/>
      <c r="BW211" s="92"/>
      <c r="BX211" s="79"/>
      <c r="BY211" s="128"/>
      <c r="BZ211" s="92"/>
      <c r="CA211" s="92"/>
      <c r="CB211" s="92"/>
      <c r="CC211" s="92"/>
      <c r="CD211" s="92"/>
      <c r="CE211" s="92"/>
      <c r="CF211" s="79"/>
      <c r="CG211" s="128"/>
      <c r="CH211" s="92"/>
      <c r="CI211" s="92"/>
      <c r="CJ211" s="92" t="s">
        <v>429</v>
      </c>
      <c r="CK211" s="92" t="s">
        <v>428</v>
      </c>
      <c r="CL211" s="92"/>
      <c r="CM211" s="92"/>
      <c r="CN211" s="79"/>
      <c r="CO211" s="92"/>
      <c r="CP211" s="49">
        <f t="shared" si="21"/>
        <v>5</v>
      </c>
    </row>
    <row r="212" spans="50:94" ht="20.25">
      <c r="AX212" s="101" t="s">
        <v>377</v>
      </c>
      <c r="AY212" s="102" t="s">
        <v>378</v>
      </c>
      <c r="AZ212" s="119" t="s">
        <v>379</v>
      </c>
      <c r="BA212" s="128"/>
      <c r="BB212" s="92"/>
      <c r="BC212" s="92"/>
      <c r="BD212" s="92"/>
      <c r="BF212" s="49" t="s">
        <v>440</v>
      </c>
      <c r="BG212" s="92" t="s">
        <v>442</v>
      </c>
      <c r="BH212" s="79"/>
      <c r="BI212" s="128"/>
      <c r="BJ212" s="92"/>
      <c r="BK212" s="92"/>
      <c r="BL212" s="92"/>
      <c r="BM212" s="92"/>
      <c r="BN212" s="144"/>
      <c r="BP212" s="145"/>
      <c r="BQ212" s="128"/>
      <c r="BR212" s="92"/>
      <c r="BS212" s="92"/>
      <c r="BT212" s="92"/>
      <c r="BU212" s="92"/>
      <c r="BV212" s="92"/>
      <c r="BW212" s="92"/>
      <c r="BX212" s="79"/>
      <c r="BY212" s="128"/>
      <c r="BZ212" s="92"/>
      <c r="CA212" s="92"/>
      <c r="CB212" s="92"/>
      <c r="CC212" s="92"/>
      <c r="CD212" s="92"/>
      <c r="CE212" s="92"/>
      <c r="CF212" s="79"/>
      <c r="CG212" s="128"/>
      <c r="CH212" s="92"/>
      <c r="CI212" s="92"/>
      <c r="CJ212" s="92"/>
      <c r="CK212" s="92"/>
      <c r="CL212" s="92" t="s">
        <v>75</v>
      </c>
      <c r="CM212" s="92"/>
      <c r="CN212" s="79"/>
      <c r="CO212" s="92"/>
      <c r="CP212" s="49">
        <f t="shared" si="21"/>
        <v>3</v>
      </c>
    </row>
    <row r="213" spans="50:94" ht="20.25">
      <c r="AX213" s="101" t="s">
        <v>380</v>
      </c>
      <c r="AY213" s="102" t="s">
        <v>378</v>
      </c>
      <c r="AZ213" s="119" t="s">
        <v>381</v>
      </c>
      <c r="BA213" s="128"/>
      <c r="BB213" s="92"/>
      <c r="BC213" s="92"/>
      <c r="BD213" s="92"/>
      <c r="BE213" s="92"/>
      <c r="BF213" s="92">
        <v>4</v>
      </c>
      <c r="BG213" s="92">
        <v>4</v>
      </c>
      <c r="BH213" s="79"/>
      <c r="BI213" s="128"/>
      <c r="BJ213" s="92"/>
      <c r="BK213" s="92"/>
      <c r="BL213" s="92"/>
      <c r="BM213" s="92"/>
      <c r="BN213" s="92"/>
      <c r="BO213" s="143"/>
      <c r="BP213" s="79"/>
      <c r="BQ213" s="128"/>
      <c r="BR213" s="92"/>
      <c r="BS213" s="92"/>
      <c r="BT213" s="92"/>
      <c r="BU213" s="92"/>
      <c r="BV213" s="92">
        <v>3</v>
      </c>
      <c r="BW213" s="92">
        <v>3</v>
      </c>
      <c r="BX213" s="79"/>
      <c r="BY213" s="128"/>
      <c r="BZ213" s="92"/>
      <c r="CA213" s="92"/>
      <c r="CB213" s="92"/>
      <c r="CC213" s="92"/>
      <c r="CD213" s="92"/>
      <c r="CE213" s="92"/>
      <c r="CF213" s="79"/>
      <c r="CG213" s="128"/>
      <c r="CH213" s="92"/>
      <c r="CI213" s="92"/>
      <c r="CJ213" s="92"/>
      <c r="CK213" s="92"/>
      <c r="CL213" s="92"/>
      <c r="CM213" s="92"/>
      <c r="CN213" s="79"/>
      <c r="CO213" s="92"/>
      <c r="CP213" s="49">
        <f t="shared" si="21"/>
        <v>4</v>
      </c>
    </row>
    <row r="214" spans="50:94" ht="20.25">
      <c r="AX214" s="108" t="s">
        <v>410</v>
      </c>
      <c r="AY214" s="102" t="s">
        <v>13</v>
      </c>
      <c r="AZ214" s="123" t="s">
        <v>381</v>
      </c>
      <c r="BB214" s="128" t="s">
        <v>75</v>
      </c>
      <c r="BC214" s="92" t="s">
        <v>75</v>
      </c>
      <c r="BG214" s="92"/>
      <c r="BH214" s="79"/>
      <c r="BI214" s="128" t="s">
        <v>427</v>
      </c>
      <c r="BK214" s="92" t="s">
        <v>449</v>
      </c>
      <c r="BL214" s="92" t="s">
        <v>449</v>
      </c>
      <c r="BM214" s="92"/>
      <c r="BO214" s="92"/>
      <c r="BP214" s="79"/>
      <c r="BR214" s="92"/>
      <c r="BS214" s="92"/>
      <c r="BW214" s="92"/>
      <c r="BX214" s="79"/>
      <c r="BY214" s="128" t="s">
        <v>437</v>
      </c>
      <c r="BZ214" s="92" t="s">
        <v>437</v>
      </c>
      <c r="CA214" s="92" t="s">
        <v>427</v>
      </c>
      <c r="CC214" s="92" t="s">
        <v>76</v>
      </c>
      <c r="CD214" s="92" t="s">
        <v>76</v>
      </c>
      <c r="CE214" s="92"/>
      <c r="CF214" s="79"/>
      <c r="CG214" s="128"/>
      <c r="CH214" s="92"/>
      <c r="CI214" s="92"/>
      <c r="CJ214" s="92"/>
      <c r="CK214" s="92"/>
      <c r="CL214" s="92"/>
      <c r="CM214" s="92"/>
      <c r="CN214" s="79"/>
      <c r="CO214" s="92"/>
      <c r="CP214" s="49">
        <f>COUNTA(BB214:CN214)</f>
        <v>10</v>
      </c>
    </row>
    <row r="215" spans="50:94" ht="21" thickBot="1">
      <c r="AX215" s="108" t="s">
        <v>410</v>
      </c>
      <c r="AY215" s="109" t="s">
        <v>382</v>
      </c>
      <c r="AZ215" s="123" t="s">
        <v>381</v>
      </c>
      <c r="BA215" s="128"/>
      <c r="BB215" s="92"/>
      <c r="BC215" s="92"/>
      <c r="BD215" s="92"/>
      <c r="BE215" s="75" t="s">
        <v>449</v>
      </c>
      <c r="BF215" s="92" t="s">
        <v>450</v>
      </c>
      <c r="BG215" s="92"/>
      <c r="BH215" s="79"/>
      <c r="BI215" s="128"/>
      <c r="BK215" s="92"/>
      <c r="BL215" s="92"/>
      <c r="BM215" s="92"/>
      <c r="BN215" s="92"/>
      <c r="BP215" s="79"/>
      <c r="BQ215" s="128"/>
      <c r="BR215" s="92"/>
      <c r="BS215" s="92"/>
      <c r="BT215" s="92"/>
      <c r="BU215" s="92"/>
      <c r="BV215" s="92"/>
      <c r="BW215" s="92"/>
      <c r="BX215" s="79"/>
      <c r="BY215" s="128"/>
      <c r="BZ215" s="92"/>
      <c r="CA215" s="92"/>
      <c r="CB215" s="92"/>
      <c r="CC215" s="92"/>
      <c r="CD215" s="92"/>
      <c r="CE215" s="92"/>
      <c r="CF215" s="79"/>
      <c r="CG215" s="128"/>
      <c r="CH215" s="92"/>
      <c r="CI215" s="92"/>
      <c r="CJ215" s="92"/>
      <c r="CK215" s="92"/>
      <c r="CL215" s="92"/>
      <c r="CM215" s="92"/>
      <c r="CN215" s="79"/>
      <c r="CO215" s="92"/>
      <c r="CP215" s="49">
        <f t="shared" si="21"/>
        <v>2</v>
      </c>
    </row>
    <row r="216" spans="50:94" ht="21" thickBot="1">
      <c r="AX216" s="108" t="s">
        <v>383</v>
      </c>
      <c r="AY216" s="102" t="s">
        <v>13</v>
      </c>
      <c r="AZ216" s="123" t="s">
        <v>384</v>
      </c>
      <c r="BA216" s="128" t="s">
        <v>430</v>
      </c>
      <c r="BB216" s="92"/>
      <c r="BC216" s="92" t="s">
        <v>426</v>
      </c>
      <c r="BD216" s="92"/>
      <c r="BE216" s="92" t="s">
        <v>429</v>
      </c>
      <c r="BF216" s="92" t="s">
        <v>77</v>
      </c>
      <c r="BG216" s="92"/>
      <c r="BH216" s="79"/>
      <c r="BI216" s="139" t="s">
        <v>429</v>
      </c>
      <c r="BJ216" s="141" t="s">
        <v>426</v>
      </c>
      <c r="BK216" s="142" t="s">
        <v>430</v>
      </c>
      <c r="BL216" s="92"/>
      <c r="BM216" s="92" t="s">
        <v>429</v>
      </c>
      <c r="BP216" s="79"/>
      <c r="BQ216" s="128"/>
      <c r="BR216" s="92" t="s">
        <v>429</v>
      </c>
      <c r="BT216" s="92" t="s">
        <v>429</v>
      </c>
      <c r="BU216" s="92"/>
      <c r="BV216" s="92"/>
      <c r="BW216" s="92"/>
      <c r="BX216" s="79"/>
      <c r="BY216" s="128"/>
      <c r="BZ216" s="92"/>
      <c r="CA216" s="92"/>
      <c r="CB216" s="92"/>
      <c r="CC216" s="92"/>
      <c r="CD216" s="92"/>
      <c r="CE216" s="92"/>
      <c r="CF216" s="79"/>
      <c r="CG216" s="128"/>
      <c r="CH216" s="92" t="s">
        <v>77</v>
      </c>
      <c r="CI216" s="92" t="s">
        <v>431</v>
      </c>
      <c r="CJ216" s="92" t="s">
        <v>429</v>
      </c>
      <c r="CL216" s="92" t="s">
        <v>430</v>
      </c>
      <c r="CM216" s="92"/>
      <c r="CN216" s="79"/>
      <c r="CO216" s="92"/>
      <c r="CP216" s="49">
        <f t="shared" si="21"/>
        <v>14</v>
      </c>
    </row>
    <row r="217" spans="50:94" ht="21" thickBot="1">
      <c r="AX217" s="108" t="s">
        <v>383</v>
      </c>
      <c r="AY217" s="109" t="s">
        <v>382</v>
      </c>
      <c r="AZ217" s="123" t="s">
        <v>384</v>
      </c>
      <c r="BA217" s="128"/>
      <c r="BB217" s="92"/>
      <c r="BC217" s="92"/>
      <c r="BD217" s="92"/>
      <c r="BE217" s="92"/>
      <c r="BF217" s="92"/>
      <c r="BG217" s="92"/>
      <c r="BH217" s="79"/>
      <c r="BI217" s="128"/>
      <c r="BJ217" s="143"/>
      <c r="BK217" s="92"/>
      <c r="BL217" s="92"/>
      <c r="BM217" s="92"/>
      <c r="BN217" s="92"/>
      <c r="BO217" s="92" t="s">
        <v>75</v>
      </c>
      <c r="BP217" s="79"/>
      <c r="BQ217" s="128"/>
      <c r="BR217" s="92"/>
      <c r="BS217" s="49" t="s">
        <v>77</v>
      </c>
      <c r="BT217" s="92"/>
      <c r="BU217" s="92" t="s">
        <v>451</v>
      </c>
      <c r="BW217" s="141" t="s">
        <v>76</v>
      </c>
      <c r="BX217" s="79"/>
      <c r="BY217" s="128"/>
      <c r="BZ217" s="92"/>
      <c r="CA217" s="92"/>
      <c r="CB217" s="92"/>
      <c r="CC217" s="92"/>
      <c r="CD217" s="92"/>
      <c r="CE217" s="92"/>
      <c r="CF217" s="79"/>
      <c r="CG217" s="128"/>
      <c r="CH217" s="92"/>
      <c r="CI217" s="92"/>
      <c r="CJ217" s="92"/>
      <c r="CK217" s="92"/>
      <c r="CL217" s="92"/>
      <c r="CM217" s="92"/>
      <c r="CN217" s="79"/>
      <c r="CO217" s="92"/>
      <c r="CP217" s="49">
        <f t="shared" si="21"/>
        <v>4</v>
      </c>
    </row>
    <row r="218" spans="50:94" ht="21" thickBot="1">
      <c r="AX218" s="103" t="s">
        <v>385</v>
      </c>
      <c r="AY218" s="104" t="s">
        <v>13</v>
      </c>
      <c r="AZ218" s="123" t="s">
        <v>386</v>
      </c>
      <c r="BA218" s="128"/>
      <c r="BB218" s="92"/>
      <c r="BC218" s="92"/>
      <c r="BD218" s="92"/>
      <c r="BE218" s="92"/>
      <c r="BF218" s="92"/>
      <c r="BG218" s="92"/>
      <c r="BH218" s="79"/>
      <c r="BI218" s="128"/>
      <c r="BJ218" s="92"/>
      <c r="BK218" s="92"/>
      <c r="BL218" s="92"/>
      <c r="BM218" s="92"/>
      <c r="BN218" s="92"/>
      <c r="BO218" s="92"/>
      <c r="BP218" s="79"/>
      <c r="BQ218" s="128" t="s">
        <v>428</v>
      </c>
      <c r="BR218" s="92"/>
      <c r="BS218" s="92"/>
      <c r="BT218" s="92"/>
      <c r="BU218" s="92"/>
      <c r="BV218" s="92" t="s">
        <v>450</v>
      </c>
      <c r="BW218" s="92"/>
      <c r="BX218" s="79"/>
      <c r="BY218" s="128"/>
      <c r="BZ218" s="92"/>
      <c r="CA218" s="92"/>
      <c r="CB218" s="92"/>
      <c r="CC218" s="92"/>
      <c r="CD218" s="92"/>
      <c r="CE218" s="92"/>
      <c r="CF218" s="79"/>
      <c r="CG218" s="128"/>
      <c r="CH218" s="92"/>
      <c r="CI218" s="92"/>
      <c r="CK218" s="92" t="s">
        <v>428</v>
      </c>
      <c r="CL218" s="92" t="s">
        <v>450</v>
      </c>
      <c r="CM218" s="92"/>
      <c r="CN218" s="79"/>
      <c r="CO218" s="92"/>
      <c r="CP218" s="49">
        <f t="shared" si="21"/>
        <v>4</v>
      </c>
    </row>
    <row r="219" spans="50:94" ht="20.25">
      <c r="AX219" s="105" t="s">
        <v>387</v>
      </c>
      <c r="AY219" s="106" t="s">
        <v>20</v>
      </c>
      <c r="AZ219" s="121" t="s">
        <v>388</v>
      </c>
      <c r="BA219" s="128"/>
      <c r="BB219" s="92"/>
      <c r="BC219" s="92"/>
      <c r="BD219" s="92"/>
      <c r="BE219" s="92"/>
      <c r="BF219" s="92"/>
      <c r="BG219" s="92"/>
      <c r="BH219" s="79"/>
      <c r="BJ219" s="92"/>
      <c r="BK219" s="92"/>
      <c r="BL219" s="128" t="s">
        <v>76</v>
      </c>
      <c r="BM219" s="92">
        <v>3</v>
      </c>
      <c r="BN219" s="92" t="s">
        <v>451</v>
      </c>
      <c r="BO219" s="92">
        <v>4</v>
      </c>
      <c r="BP219" s="79"/>
      <c r="BQ219" s="128"/>
      <c r="BR219" s="92"/>
      <c r="BS219" s="92"/>
      <c r="BT219" s="92"/>
      <c r="BU219" s="92"/>
      <c r="BV219" s="92"/>
      <c r="BW219" s="92"/>
      <c r="BX219" s="79"/>
      <c r="BY219" s="128"/>
      <c r="BZ219" s="92"/>
      <c r="CA219" s="92"/>
      <c r="CB219" s="92"/>
      <c r="CC219" s="92"/>
      <c r="CD219" s="92"/>
      <c r="CE219" s="92"/>
      <c r="CF219" s="79"/>
      <c r="CG219" s="92" t="s">
        <v>75</v>
      </c>
      <c r="CH219" s="92" t="s">
        <v>450</v>
      </c>
      <c r="CI219" s="92"/>
      <c r="CJ219" s="92"/>
      <c r="CK219" s="92" t="s">
        <v>449</v>
      </c>
      <c r="CL219" s="92">
        <v>4</v>
      </c>
      <c r="CM219" s="92">
        <v>3</v>
      </c>
      <c r="CN219" s="79"/>
      <c r="CO219" s="92"/>
      <c r="CP219" s="49">
        <f t="shared" si="21"/>
        <v>9</v>
      </c>
    </row>
    <row r="220" spans="50:94" ht="20.25">
      <c r="AX220" s="101" t="s">
        <v>389</v>
      </c>
      <c r="AY220" s="102" t="s">
        <v>21</v>
      </c>
      <c r="AZ220" s="119" t="s">
        <v>390</v>
      </c>
      <c r="BA220" s="128"/>
      <c r="BB220" s="92"/>
      <c r="BC220" s="92">
        <v>4</v>
      </c>
      <c r="BD220" s="92" t="s">
        <v>427</v>
      </c>
      <c r="BE220" s="92">
        <v>4</v>
      </c>
      <c r="BF220" s="92">
        <v>4</v>
      </c>
      <c r="BG220" s="92">
        <v>4</v>
      </c>
      <c r="BH220" s="79"/>
      <c r="BI220" s="128"/>
      <c r="BJ220" s="92"/>
      <c r="BK220" s="92" t="s">
        <v>74</v>
      </c>
      <c r="BL220" s="92"/>
      <c r="BM220" s="92"/>
      <c r="BN220" s="92"/>
      <c r="BO220" s="92"/>
      <c r="BP220" s="79"/>
      <c r="BQ220" s="128"/>
      <c r="BR220" s="92"/>
      <c r="BS220" s="92"/>
      <c r="BT220" s="92"/>
      <c r="BU220" s="92"/>
      <c r="BV220" s="92"/>
      <c r="BW220" s="92"/>
      <c r="BX220" s="79"/>
      <c r="BY220" s="128">
        <v>4</v>
      </c>
      <c r="BZ220" s="92">
        <v>4</v>
      </c>
      <c r="CA220" s="92">
        <v>4</v>
      </c>
      <c r="CB220" s="92" t="s">
        <v>427</v>
      </c>
      <c r="CC220" s="92" t="s">
        <v>426</v>
      </c>
      <c r="CD220" s="92" t="s">
        <v>426</v>
      </c>
      <c r="CE220" s="92" t="s">
        <v>426</v>
      </c>
      <c r="CF220" s="79"/>
      <c r="CG220" s="128"/>
      <c r="CH220" s="92"/>
      <c r="CI220" s="92"/>
      <c r="CJ220" s="92"/>
      <c r="CK220" s="92"/>
      <c r="CL220" s="92"/>
      <c r="CM220" s="92"/>
      <c r="CN220" s="79"/>
      <c r="CO220" s="92"/>
      <c r="CP220" s="49">
        <f t="shared" si="21"/>
        <v>13</v>
      </c>
    </row>
    <row r="221" spans="50:94" ht="21" thickBot="1">
      <c r="AX221" s="103" t="s">
        <v>391</v>
      </c>
      <c r="AY221" s="104" t="s">
        <v>22</v>
      </c>
      <c r="AZ221" s="120" t="s">
        <v>392</v>
      </c>
      <c r="BA221" s="128"/>
      <c r="BB221" s="92"/>
      <c r="BC221" s="92"/>
      <c r="BD221" s="92" t="s">
        <v>427</v>
      </c>
      <c r="BE221" s="92"/>
      <c r="BF221" s="92"/>
      <c r="BG221" s="92"/>
      <c r="BH221" s="79"/>
      <c r="BI221" s="128"/>
      <c r="BJ221" s="92"/>
      <c r="BK221" s="92"/>
      <c r="BL221" s="92"/>
      <c r="BM221" s="92"/>
      <c r="BN221" s="92"/>
      <c r="BO221" s="92"/>
      <c r="BP221" s="79"/>
      <c r="BQ221" s="128"/>
      <c r="BR221" s="92"/>
      <c r="BS221" s="92"/>
      <c r="BT221" s="92"/>
      <c r="BV221" s="92"/>
      <c r="BW221" s="92"/>
      <c r="BX221" s="79"/>
      <c r="BY221" s="128"/>
      <c r="BZ221" s="92"/>
      <c r="CA221" s="92"/>
      <c r="CB221" s="92" t="s">
        <v>427</v>
      </c>
      <c r="CC221" s="92"/>
      <c r="CD221" s="92"/>
      <c r="CE221" s="92"/>
      <c r="CF221" s="79"/>
      <c r="CG221" s="128"/>
      <c r="CH221" s="92"/>
      <c r="CI221" s="92"/>
      <c r="CJ221" s="92"/>
      <c r="CK221" s="92"/>
      <c r="CL221" s="92"/>
      <c r="CM221" s="92"/>
      <c r="CN221" s="79"/>
      <c r="CO221" s="92"/>
      <c r="CP221" s="49">
        <f t="shared" si="21"/>
        <v>2</v>
      </c>
    </row>
    <row r="222" spans="50:94" ht="20.25">
      <c r="AX222" s="105" t="s">
        <v>393</v>
      </c>
      <c r="AY222" s="106" t="s">
        <v>7</v>
      </c>
      <c r="AZ222" s="121" t="s">
        <v>394</v>
      </c>
      <c r="BA222" s="128" t="s">
        <v>451</v>
      </c>
      <c r="BB222" s="92" t="s">
        <v>449</v>
      </c>
      <c r="BC222" s="92">
        <v>4</v>
      </c>
      <c r="BD222" s="92"/>
      <c r="BE222" s="92"/>
      <c r="BF222" s="92">
        <v>4</v>
      </c>
      <c r="BG222" s="92">
        <v>4</v>
      </c>
      <c r="BH222" s="79"/>
      <c r="BI222" s="128"/>
      <c r="BJ222" s="92"/>
      <c r="BK222" s="49" t="s">
        <v>77</v>
      </c>
      <c r="BM222" s="92" t="s">
        <v>426</v>
      </c>
      <c r="BN222" s="92" t="s">
        <v>454</v>
      </c>
      <c r="BO222" s="92"/>
      <c r="BP222" s="79"/>
      <c r="BQ222" s="128">
        <v>4</v>
      </c>
      <c r="BR222" s="92"/>
      <c r="BS222" s="92"/>
      <c r="BT222" s="92"/>
      <c r="BU222" s="92"/>
      <c r="BV222" s="92"/>
      <c r="BW222" s="92"/>
      <c r="BX222" s="79"/>
      <c r="BY222" s="128">
        <v>4</v>
      </c>
      <c r="BZ222" s="92">
        <v>4</v>
      </c>
      <c r="CA222" s="92">
        <v>4</v>
      </c>
      <c r="CB222" s="92"/>
      <c r="CC222" s="92" t="s">
        <v>75</v>
      </c>
      <c r="CD222" s="92" t="s">
        <v>450</v>
      </c>
      <c r="CE222" s="92" t="s">
        <v>453</v>
      </c>
      <c r="CF222" s="79"/>
      <c r="CG222" s="128" t="s">
        <v>426</v>
      </c>
      <c r="CH222" s="92"/>
      <c r="CI222" s="92" t="s">
        <v>76</v>
      </c>
      <c r="CJ222" s="92" t="s">
        <v>426</v>
      </c>
      <c r="CK222" s="92">
        <v>4</v>
      </c>
      <c r="CL222" s="92" t="s">
        <v>427</v>
      </c>
      <c r="CM222" s="92" t="s">
        <v>427</v>
      </c>
      <c r="CN222" s="79"/>
      <c r="CO222" s="92"/>
      <c r="CP222" s="49">
        <f>COUNTA(BA222:CN222)</f>
        <v>21</v>
      </c>
    </row>
    <row r="223" spans="50:94" ht="20.25">
      <c r="AX223" s="101" t="s">
        <v>395</v>
      </c>
      <c r="AY223" s="102" t="s">
        <v>396</v>
      </c>
      <c r="AZ223" s="119" t="s">
        <v>394</v>
      </c>
      <c r="BA223" s="128"/>
      <c r="BC223" s="92"/>
      <c r="BD223" s="92"/>
      <c r="BE223" s="92"/>
      <c r="BF223" s="92"/>
      <c r="BG223" s="92" t="s">
        <v>458</v>
      </c>
      <c r="BH223" s="79"/>
      <c r="BI223" s="128"/>
      <c r="BJ223" s="92"/>
      <c r="BM223" s="92"/>
      <c r="BN223" s="92"/>
      <c r="BO223" s="92"/>
      <c r="BP223" s="79"/>
      <c r="BQ223" s="128"/>
      <c r="BR223" s="92"/>
      <c r="BS223" s="92"/>
      <c r="BT223" s="92"/>
      <c r="BU223" s="92"/>
      <c r="BV223" s="92"/>
      <c r="BW223" s="92"/>
      <c r="BX223" s="79"/>
      <c r="BY223" s="128"/>
      <c r="BZ223" s="92"/>
      <c r="CA223" s="92"/>
      <c r="CB223" s="92"/>
      <c r="CD223" s="92"/>
      <c r="CE223" s="92"/>
      <c r="CF223" s="79"/>
      <c r="CG223" s="128"/>
      <c r="CH223" s="92"/>
      <c r="CI223" s="92"/>
      <c r="CJ223" s="92"/>
      <c r="CK223" s="92"/>
      <c r="CL223" s="92"/>
      <c r="CM223" s="92" t="s">
        <v>459</v>
      </c>
      <c r="CN223" s="79"/>
      <c r="CO223" s="92"/>
      <c r="CP223" s="49">
        <f t="shared" si="21"/>
        <v>2</v>
      </c>
    </row>
    <row r="224" spans="50:94" ht="20.25">
      <c r="AX224" s="101" t="s">
        <v>395</v>
      </c>
      <c r="AY224" s="102" t="s">
        <v>7</v>
      </c>
      <c r="AZ224" s="119" t="s">
        <v>394</v>
      </c>
      <c r="BA224" s="128" t="s">
        <v>449</v>
      </c>
      <c r="BB224" s="92"/>
      <c r="BC224" s="92">
        <v>4</v>
      </c>
      <c r="BD224" s="92" t="s">
        <v>427</v>
      </c>
      <c r="BE224" s="92" t="s">
        <v>451</v>
      </c>
      <c r="BF224" s="92" t="s">
        <v>427</v>
      </c>
      <c r="BG224" s="92"/>
      <c r="BH224" s="79"/>
      <c r="BI224" s="128"/>
      <c r="BJ224" s="92"/>
      <c r="BK224" s="92" t="s">
        <v>77</v>
      </c>
      <c r="BM224" s="92"/>
      <c r="BN224" s="92" t="s">
        <v>454</v>
      </c>
      <c r="BO224" s="92">
        <v>4</v>
      </c>
      <c r="BP224" s="79"/>
      <c r="BQ224" s="128"/>
      <c r="BR224" s="92"/>
      <c r="BS224" s="92"/>
      <c r="BT224" s="92"/>
      <c r="BU224" s="92"/>
      <c r="BV224" s="92"/>
      <c r="BW224" s="92"/>
      <c r="BX224" s="79"/>
      <c r="BY224" s="128">
        <v>4</v>
      </c>
      <c r="BZ224" s="92">
        <v>4</v>
      </c>
      <c r="CA224" s="92">
        <v>4</v>
      </c>
      <c r="CB224" s="92" t="s">
        <v>427</v>
      </c>
      <c r="CC224" s="92" t="s">
        <v>75</v>
      </c>
      <c r="CD224" s="92" t="s">
        <v>450</v>
      </c>
      <c r="CE224" s="92" t="s">
        <v>453</v>
      </c>
      <c r="CF224" s="79"/>
      <c r="CG224" s="128" t="s">
        <v>427</v>
      </c>
      <c r="CH224" s="92"/>
      <c r="CI224" s="92" t="s">
        <v>76</v>
      </c>
      <c r="CJ224" s="92" t="s">
        <v>426</v>
      </c>
      <c r="CK224" s="92"/>
      <c r="CL224" s="92">
        <v>4</v>
      </c>
      <c r="CN224" s="79"/>
      <c r="CO224" s="92"/>
      <c r="CP224" s="49">
        <f t="shared" si="21"/>
        <v>19</v>
      </c>
    </row>
    <row r="225" spans="50:94" ht="21" thickBot="1">
      <c r="AX225" s="103" t="s">
        <v>397</v>
      </c>
      <c r="AY225" s="104" t="s">
        <v>23</v>
      </c>
      <c r="AZ225" s="120" t="s">
        <v>398</v>
      </c>
      <c r="BA225" s="128"/>
      <c r="BB225" s="92"/>
      <c r="BC225" s="92"/>
      <c r="BD225" s="92"/>
      <c r="BE225" s="92"/>
      <c r="BF225" s="92"/>
      <c r="BG225" s="92"/>
      <c r="BH225" s="79"/>
      <c r="BI225" s="128"/>
      <c r="BJ225" s="92"/>
      <c r="BK225" s="92"/>
      <c r="BL225" s="92"/>
      <c r="BM225" s="92"/>
      <c r="BN225" s="92"/>
      <c r="BO225" s="92"/>
      <c r="BP225" s="79"/>
      <c r="BQ225" s="128"/>
      <c r="BR225" s="92"/>
      <c r="BS225" s="92"/>
      <c r="BT225" s="92"/>
      <c r="BU225" s="92"/>
      <c r="BV225" s="92"/>
      <c r="BW225" s="92"/>
      <c r="BX225" s="79"/>
      <c r="BY225" s="128"/>
      <c r="BZ225" s="92"/>
      <c r="CA225" s="92"/>
      <c r="CB225" s="92"/>
      <c r="CC225" s="92"/>
      <c r="CD225" s="92"/>
      <c r="CE225" s="92"/>
      <c r="CF225" s="79"/>
      <c r="CG225" s="128"/>
      <c r="CH225" s="92"/>
      <c r="CI225" s="92"/>
      <c r="CJ225" s="92"/>
      <c r="CK225" s="92"/>
      <c r="CL225" s="92"/>
      <c r="CM225" s="92"/>
      <c r="CN225" s="79"/>
      <c r="CO225" s="92"/>
      <c r="CP225" s="49">
        <f t="shared" si="21"/>
        <v>0</v>
      </c>
    </row>
    <row r="226" spans="50:94" ht="20.25">
      <c r="AX226" s="105" t="s">
        <v>399</v>
      </c>
      <c r="AY226" s="106" t="s">
        <v>400</v>
      </c>
      <c r="AZ226" s="121" t="s">
        <v>401</v>
      </c>
      <c r="BA226" s="128"/>
      <c r="BB226" s="92"/>
      <c r="BD226" s="92"/>
      <c r="BE226" s="92" t="s">
        <v>456</v>
      </c>
      <c r="BF226" s="92" t="s">
        <v>434</v>
      </c>
      <c r="BG226" s="92" t="s">
        <v>433</v>
      </c>
      <c r="BH226" s="79"/>
      <c r="BI226" s="128" t="s">
        <v>435</v>
      </c>
      <c r="BJ226" s="92"/>
      <c r="BL226" s="49" t="s">
        <v>456</v>
      </c>
      <c r="BM226" s="92" t="s">
        <v>435</v>
      </c>
      <c r="BN226" s="92" t="s">
        <v>449</v>
      </c>
      <c r="BO226" s="92" t="s">
        <v>451</v>
      </c>
      <c r="BP226" s="79"/>
      <c r="BR226" s="75" t="s">
        <v>76</v>
      </c>
      <c r="BS226" s="92" t="s">
        <v>433</v>
      </c>
      <c r="BT226" s="92"/>
      <c r="BU226" s="92" t="s">
        <v>450</v>
      </c>
      <c r="BV226" s="92" t="s">
        <v>436</v>
      </c>
      <c r="BW226" s="92" t="s">
        <v>434</v>
      </c>
      <c r="BX226" s="79"/>
      <c r="CA226" s="92" t="s">
        <v>435</v>
      </c>
      <c r="CB226" s="92" t="s">
        <v>450</v>
      </c>
      <c r="CC226" s="49" t="s">
        <v>449</v>
      </c>
      <c r="CD226" s="92" t="s">
        <v>437</v>
      </c>
      <c r="CE226" s="92"/>
      <c r="CF226" s="79"/>
      <c r="CG226" s="128" t="s">
        <v>435</v>
      </c>
      <c r="CH226" s="92" t="s">
        <v>436</v>
      </c>
      <c r="CJ226" s="92" t="s">
        <v>76</v>
      </c>
      <c r="CK226" s="92" t="s">
        <v>436</v>
      </c>
      <c r="CL226" s="92"/>
      <c r="CM226" s="92"/>
      <c r="CN226" s="79"/>
      <c r="CO226" s="92"/>
      <c r="CP226" s="49">
        <f t="shared" si="21"/>
        <v>21</v>
      </c>
    </row>
    <row r="227" spans="50:94" ht="21" thickBot="1">
      <c r="AX227" s="103" t="s">
        <v>402</v>
      </c>
      <c r="AY227" s="104" t="s">
        <v>400</v>
      </c>
      <c r="AZ227" s="120" t="s">
        <v>401</v>
      </c>
      <c r="BA227" s="128"/>
      <c r="BB227" s="92"/>
      <c r="BD227" s="92" t="s">
        <v>434</v>
      </c>
      <c r="BE227" s="92" t="s">
        <v>456</v>
      </c>
      <c r="BF227" s="92" t="s">
        <v>436</v>
      </c>
      <c r="BG227" s="92" t="s">
        <v>433</v>
      </c>
      <c r="BH227" s="79"/>
      <c r="BI227" s="128" t="s">
        <v>435</v>
      </c>
      <c r="BJ227" s="92"/>
      <c r="BL227" s="49" t="s">
        <v>456</v>
      </c>
      <c r="BM227" s="92" t="s">
        <v>435</v>
      </c>
      <c r="BN227" s="92" t="s">
        <v>449</v>
      </c>
      <c r="BO227" s="92" t="s">
        <v>451</v>
      </c>
      <c r="BP227" s="79"/>
      <c r="BQ227" s="49" t="s">
        <v>434</v>
      </c>
      <c r="BR227" s="75" t="s">
        <v>76</v>
      </c>
      <c r="BS227" s="92" t="s">
        <v>433</v>
      </c>
      <c r="BT227" s="92"/>
      <c r="BU227" s="92" t="s">
        <v>450</v>
      </c>
      <c r="BV227" s="92"/>
      <c r="BW227" s="92" t="s">
        <v>436</v>
      </c>
      <c r="BX227" s="79"/>
      <c r="CA227" s="92" t="s">
        <v>435</v>
      </c>
      <c r="CB227" s="92" t="s">
        <v>450</v>
      </c>
      <c r="CC227" s="49" t="s">
        <v>449</v>
      </c>
      <c r="CD227" s="92" t="s">
        <v>437</v>
      </c>
      <c r="CE227" s="92"/>
      <c r="CF227" s="79"/>
      <c r="CG227" s="128" t="s">
        <v>435</v>
      </c>
      <c r="CH227" s="92" t="s">
        <v>434</v>
      </c>
      <c r="CJ227" s="92" t="s">
        <v>76</v>
      </c>
      <c r="CK227" s="92" t="s">
        <v>434</v>
      </c>
      <c r="CL227" s="92"/>
      <c r="CM227" s="92"/>
      <c r="CN227" s="79"/>
      <c r="CO227" s="92"/>
      <c r="CP227" s="49">
        <f t="shared" si="21"/>
        <v>22</v>
      </c>
    </row>
    <row r="228" spans="50:94" ht="21" thickBot="1">
      <c r="AX228" s="103" t="s">
        <v>403</v>
      </c>
      <c r="AY228" s="104" t="s">
        <v>404</v>
      </c>
      <c r="AZ228" s="120" t="s">
        <v>376</v>
      </c>
      <c r="BA228" s="129"/>
      <c r="BB228" s="97"/>
      <c r="BC228" s="97"/>
      <c r="BD228" s="97"/>
      <c r="BE228" s="97"/>
      <c r="BF228" s="97"/>
      <c r="BG228" s="97"/>
      <c r="BH228" s="98"/>
      <c r="BI228" s="129"/>
      <c r="BJ228" s="97"/>
      <c r="BK228" s="97"/>
      <c r="BL228" s="97"/>
      <c r="BM228" s="97"/>
      <c r="BN228" s="97"/>
      <c r="BO228" s="97"/>
      <c r="BP228" s="98"/>
      <c r="BR228" s="97"/>
      <c r="BS228" s="129">
        <v>3</v>
      </c>
      <c r="BT228" s="97"/>
      <c r="BU228" s="97"/>
      <c r="BV228" s="97"/>
      <c r="BW228" s="97"/>
      <c r="BX228" s="98"/>
      <c r="BY228" s="129"/>
      <c r="BZ228" s="97"/>
      <c r="CA228" s="97">
        <v>3</v>
      </c>
      <c r="CC228" s="97"/>
      <c r="CD228" s="97"/>
      <c r="CE228" s="97">
        <v>3</v>
      </c>
      <c r="CF228" s="98"/>
      <c r="CG228" s="129"/>
      <c r="CH228" s="97"/>
      <c r="CI228" s="97"/>
      <c r="CJ228" s="97"/>
      <c r="CK228" s="97"/>
      <c r="CL228" s="97"/>
      <c r="CM228" s="97"/>
      <c r="CN228" s="98"/>
      <c r="CO228" s="92"/>
      <c r="CP228" s="49">
        <f t="shared" si="21"/>
        <v>3</v>
      </c>
    </row>
  </sheetData>
  <autoFilter ref="A5:CP228"/>
  <sortState ref="A6:CT84">
    <sortCondition ref="A6:A84"/>
    <sortCondition ref="C6:C84"/>
  </sortState>
  <mergeCells count="55">
    <mergeCell ref="BA85:BH85"/>
    <mergeCell ref="BI85:BP85"/>
    <mergeCell ref="BQ85:BX85"/>
    <mergeCell ref="BY85:CF85"/>
    <mergeCell ref="CG85:CN85"/>
    <mergeCell ref="BA4:BH4"/>
    <mergeCell ref="BI4:BP4"/>
    <mergeCell ref="BQ4:BX4"/>
    <mergeCell ref="BY4:CF4"/>
    <mergeCell ref="CG4:CN4"/>
    <mergeCell ref="AZ85:AZ86"/>
    <mergeCell ref="AZ112:AZ113"/>
    <mergeCell ref="AZ137:AZ138"/>
    <mergeCell ref="AZ159:AZ160"/>
    <mergeCell ref="AK1:AK3"/>
    <mergeCell ref="AL1:AL3"/>
    <mergeCell ref="AT1:AY1"/>
    <mergeCell ref="AZ1:AZ3"/>
    <mergeCell ref="AM1:AM3"/>
    <mergeCell ref="AN1:AR1"/>
    <mergeCell ref="AS1:AS3"/>
    <mergeCell ref="AO2:AP2"/>
    <mergeCell ref="AQ2:AR2"/>
    <mergeCell ref="AY2:AY3"/>
    <mergeCell ref="AV2:AV3"/>
    <mergeCell ref="AW2:AW3"/>
    <mergeCell ref="AB1:AF1"/>
    <mergeCell ref="A1:B4"/>
    <mergeCell ref="C1:C4"/>
    <mergeCell ref="D1:E2"/>
    <mergeCell ref="F1:G2"/>
    <mergeCell ref="H1:I1"/>
    <mergeCell ref="J1:K1"/>
    <mergeCell ref="L1:P1"/>
    <mergeCell ref="Q1:U1"/>
    <mergeCell ref="V1:AA1"/>
    <mergeCell ref="X2:Y2"/>
    <mergeCell ref="H2:I2"/>
    <mergeCell ref="J2:K2"/>
    <mergeCell ref="AX2:AX3"/>
    <mergeCell ref="AT2:AT3"/>
    <mergeCell ref="AU2:AU3"/>
    <mergeCell ref="L2:M2"/>
    <mergeCell ref="N2:O2"/>
    <mergeCell ref="P2:P3"/>
    <mergeCell ref="Q2:R2"/>
    <mergeCell ref="S2:U2"/>
    <mergeCell ref="V2:W2"/>
    <mergeCell ref="AG1:AG3"/>
    <mergeCell ref="AJ1:AJ3"/>
    <mergeCell ref="Z2:AA2"/>
    <mergeCell ref="AB2:AC2"/>
    <mergeCell ref="AD2:AE2"/>
    <mergeCell ref="AH1:AH3"/>
    <mergeCell ref="AI1:AI3"/>
  </mergeCells>
  <conditionalFormatting sqref="BR209:XFD209 A1:XFD87 A192:CF192 A194:XFD194 A208:BX208 BZ208:XFD208 A228:XFD1048576 A226:BX227 CD195:XFD196 A195:CB196 CA226:XFD227 BS187:XFD187 BF187:BQ187 BF198:BQ198 A198:BD198 A201:BC201 BE201:BL201 BN201:BP201 A199:XFD200 A209:BD209 BF209:BP209 A210:BI210 A211:XFD211 BV214:XFD214 A206:BT206 CI190:XFD191 A191:CG191 CJ205:XFD205 A190:BX190 BZ190:CG190 A202:CJ202 BS198:XFD198 BV206:CJ206 CL206:XFD206 A213:XFD213 A212:BD212 A187:BD187 A218:XFD220 A221:BT221 BV221:XFD221 A225:XFD225 CN224:XFD224 CL201:XFD202 BR201:BX201 BZ201:CK201 BM222:XFD223 BM224:CL224 A222:BK224 A193:BX193 BK210:CB210 CD210:XFD210 CH192:XFD192 CI193:XFD193 BZ193:CG193 A203:XFD204 CD205:CG205 BX188:CB188 CD188:XFD188 A189:XFD189 BF205:CB205 A205:BD205 BE207:XFD207 A197:XFD197 A214:BD214 BG214:BT214 A215:BN215 A207:BB207 A188:BV188 BP215:XFD215 BP216:BR216 BT216:XFD216 A217:BU217 A216:BM216 BG212:BN212 BP212:XFD212 BW217:XFD217 A89:XFD100 A88:BM88 BO88:XFD88 A103:XFD103 A101:BM102 BO101:XFD102 A105:XFD118 A104:BM104 BO104:XFD104 A120:XFD123 A119:BM119 BO119:XFD119 A135:XFD147 A134:BM134 BO134:XFD134 A125:XFD133 A124:BM124 BO124:XFD124 A149:XFD186 A148:BM148 BO148:XFD148">
    <cfRule type="containsText" dxfId="5" priority="5" operator="containsText" text="2b">
      <formula>NOT(ISERROR(SEARCH("2b",A1)))</formula>
    </cfRule>
  </conditionalFormatting>
  <conditionalFormatting sqref="A1:XFD87 A208:BX208 BZ208:XFD208 A228:XFD1048576 A226:BX227 CD195:XFD196 A195:CB196 CA226:XFD227 BS187:XFD187 BF187:BQ187 BF198:BQ198 A198:BD198 A201:BC201 BE201:BP201 A199:XFD200 A209:BD209 BF209:XFD209 A210:BI210 A211:XFD211 BV214:XFD214 A206:BT206 A191:XFD192 CI190:XFD190 CJ205:XFD205 A190:BX190 BZ190:CG190 A202:CJ202 BS198:XFD198 BV206:CJ206 CL206:XFD206 A213:XFD213 A212:BD212 A187:BD187 A218:XFD220 A221:BT221 BV221:XFD221 A225:XFD225 CN224:XFD224 CL201:XFD202 BR201:BX201 BZ201:CK201 BM222:XFD223 BM224:CL224 A222:BK224 A194:XFD194 A193:BX193 BK210:CB210 CD210:XFD210 CI193:XFD193 BZ193:CG193 A203:XFD204 CD205:CG205 CD188:XFD188 A189:XFD189 BF205:CB205 A205:BD205 BE207:XFD207 A197:XFD197 A214:BD214 BG214:BT214 A215:XFD215 A207:BB207 A188:CB188 BP216:BR216 BT216:XFD216 A217:BU217 A216:BM216 BG212:BN212 BP212:XFD212 BW217:XFD217 A89:XFD100 A88:BM88 BO88:XFD88 A103:XFD103 A101:BM102 BO101:XFD102 A105:XFD118 A104:BM104 BO104:XFD104 A120:XFD123 A119:BM119 BO119:XFD119 A135:XFD147 A134:BM134 BO134:XFD134 A125:XFD133 A124:BM124 BO124:XFD124 A149:XFD186 A148:BM148 BO148:XFD148">
    <cfRule type="containsText" dxfId="4" priority="4" operator="containsText" text="2b">
      <formula>NOT(ISERROR(SEARCH("2b",A1)))</formula>
    </cfRule>
  </conditionalFormatting>
  <conditionalFormatting sqref="A1:XFD87 A206:CJ206 CL206:XFD206 A208:XFD209 A212:BD212 A221:BT221 BV221:XFD221 A225:XFD1048576 CN224:XFD224 A202:XFD202 BM222:XFD223 BM224:CL224 A222:BK224 A201:BP201 BR201:XFD201 A193:BX193 A211:XFD211 A210:CB210 CD210:XFD210 CI193:XFD193 BZ193:CG193 CD203:XFD205 A203:CC204 CD188:XFD188 A189:XFD192 BF205:CB205 A205:BD205 BE207:XFD207 A194:XFD200 A213:XFD213 A214:BD214 BG214:XFD214 A215:XFD215 A207:BB207 A188:CB188 BP216:BR216 BT216:XFD216 A216:BM216 BG212:BN212 BP212:XFD212 A217:XFD220 A89:XFD100 A88:BM88 BO88:XFD88 A103:XFD103 A101:BM102 BO101:XFD102 A105:XFD118 A104:BM104 BO104:XFD104 A120:XFD123 A119:BM119 BO119:XFD119 A135:XFD147 A134:BM134 BO134:XFD134 A125:XFD133 A124:BM124 BO124:XFD124 A149:XFD187 A148:BM148 BO148:XFD148">
    <cfRule type="containsText" dxfId="3" priority="2" operator="containsText" text="2a">
      <formula>NOT(ISERROR(SEARCH("2a",A1)))</formula>
    </cfRule>
    <cfRule type="containsText" dxfId="2" priority="3" operator="containsText" text="2c">
      <formula>NOT(ISERROR(SEARCH("2c",A1)))</formula>
    </cfRule>
  </conditionalFormatting>
  <conditionalFormatting sqref="A1:XFD87 A89:XFD100 A88:BM88 BO88:XFD88 A103:XFD103 A101:BM102 BO101:XFD102 A105:XFD118 A104:BM104 BO104:XFD104 A120:XFD123 A119:BM119 BO119:XFD119 A135:XFD147 A134:BM134 BO134:XFD134 A125:XFD133 A124:BM124 BO124:XFD124 A149:XFD1048576 A148:BM148 BO148:XFD148">
    <cfRule type="containsText" dxfId="1" priority="1" operator="containsText" text="ST">
      <formula>NOT(ISERROR(SEARCH("ST",A1)))</formula>
    </cfRule>
  </conditionalFormatting>
  <pageMargins left="0.70866141732283472" right="0.70866141732283472" top="0.74803149606299213" bottom="0.74803149606299213" header="0.31496062992125984" footer="0.31496062992125984"/>
  <pageSetup paperSize="8" scale="2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5"/>
  <sheetViews>
    <sheetView topLeftCell="A7" zoomScale="93" zoomScaleNormal="93" workbookViewId="0">
      <selection activeCell="A11" sqref="A11:XFD11"/>
    </sheetView>
  </sheetViews>
  <sheetFormatPr defaultRowHeight="15"/>
  <cols>
    <col min="1" max="1" width="5" customWidth="1"/>
    <col min="2" max="2" width="6.5703125" customWidth="1"/>
    <col min="3" max="3" width="27.140625" customWidth="1"/>
    <col min="4" max="8" width="6" customWidth="1"/>
    <col min="9" max="9" width="7" customWidth="1"/>
    <col min="10" max="32" width="6" customWidth="1"/>
    <col min="33" max="33" width="6.7109375" customWidth="1"/>
    <col min="34" max="34" width="3.85546875" style="12" customWidth="1"/>
    <col min="35" max="35" width="3.5703125" style="12" customWidth="1"/>
    <col min="36" max="36" width="6.28515625" customWidth="1"/>
    <col min="37" max="37" width="3.28515625" style="12" customWidth="1"/>
    <col min="38" max="38" width="3.85546875" style="12" customWidth="1"/>
    <col min="39" max="52" width="6" customWidth="1"/>
  </cols>
  <sheetData>
    <row r="1" spans="1:52" ht="23.25" customHeight="1">
      <c r="A1" s="494" t="s">
        <v>0</v>
      </c>
      <c r="B1" s="494"/>
      <c r="C1" s="495" t="s">
        <v>38</v>
      </c>
      <c r="D1" s="492" t="s">
        <v>1</v>
      </c>
      <c r="E1" s="492"/>
      <c r="F1" s="492" t="s">
        <v>2</v>
      </c>
      <c r="G1" s="492"/>
      <c r="H1" s="492" t="s">
        <v>3</v>
      </c>
      <c r="I1" s="492"/>
      <c r="J1" s="492" t="s">
        <v>4</v>
      </c>
      <c r="K1" s="492"/>
      <c r="L1" s="492" t="s">
        <v>5</v>
      </c>
      <c r="M1" s="492"/>
      <c r="N1" s="492"/>
      <c r="O1" s="492"/>
      <c r="P1" s="492"/>
      <c r="Q1" s="493" t="s">
        <v>6</v>
      </c>
      <c r="R1" s="493"/>
      <c r="S1" s="493"/>
      <c r="T1" s="493"/>
      <c r="U1" s="493"/>
      <c r="V1" s="492" t="s">
        <v>69</v>
      </c>
      <c r="W1" s="492"/>
      <c r="X1" s="492"/>
      <c r="Y1" s="492"/>
      <c r="Z1" s="492"/>
      <c r="AA1" s="492"/>
      <c r="AB1" s="492" t="s">
        <v>70</v>
      </c>
      <c r="AC1" s="492"/>
      <c r="AD1" s="492"/>
      <c r="AE1" s="492"/>
      <c r="AF1" s="492"/>
      <c r="AG1" s="491" t="s">
        <v>73</v>
      </c>
      <c r="AH1" s="491" t="s">
        <v>143</v>
      </c>
      <c r="AI1" s="491" t="s">
        <v>40</v>
      </c>
      <c r="AJ1" s="491" t="s">
        <v>71</v>
      </c>
      <c r="AK1" s="491" t="s">
        <v>143</v>
      </c>
      <c r="AL1" s="491" t="s">
        <v>40</v>
      </c>
      <c r="AM1" s="491" t="s">
        <v>72</v>
      </c>
      <c r="AN1" s="493" t="s">
        <v>7</v>
      </c>
      <c r="AO1" s="493"/>
      <c r="AP1" s="493"/>
      <c r="AQ1" s="493"/>
      <c r="AR1" s="493"/>
      <c r="AS1" s="491" t="s">
        <v>8</v>
      </c>
      <c r="AT1" s="492" t="s">
        <v>9</v>
      </c>
      <c r="AU1" s="492"/>
      <c r="AV1" s="492"/>
      <c r="AW1" s="492"/>
      <c r="AX1" s="492"/>
      <c r="AY1" s="492"/>
      <c r="AZ1" s="597" t="s">
        <v>10</v>
      </c>
    </row>
    <row r="2" spans="1:52" ht="22.5" customHeight="1">
      <c r="A2" s="494"/>
      <c r="B2" s="494"/>
      <c r="C2" s="495"/>
      <c r="D2" s="492"/>
      <c r="E2" s="492"/>
      <c r="F2" s="492"/>
      <c r="G2" s="492"/>
      <c r="H2" s="492" t="s">
        <v>11</v>
      </c>
      <c r="I2" s="492"/>
      <c r="J2" s="492" t="s">
        <v>12</v>
      </c>
      <c r="K2" s="492"/>
      <c r="L2" s="492" t="s">
        <v>13</v>
      </c>
      <c r="M2" s="492"/>
      <c r="N2" s="492" t="s">
        <v>14</v>
      </c>
      <c r="O2" s="492"/>
      <c r="P2" s="491" t="s">
        <v>39</v>
      </c>
      <c r="Q2" s="492" t="s">
        <v>15</v>
      </c>
      <c r="R2" s="492"/>
      <c r="S2" s="492" t="s">
        <v>16</v>
      </c>
      <c r="T2" s="492"/>
      <c r="U2" s="492"/>
      <c r="V2" s="492" t="s">
        <v>17</v>
      </c>
      <c r="W2" s="492"/>
      <c r="X2" s="493" t="s">
        <v>18</v>
      </c>
      <c r="Y2" s="493"/>
      <c r="Z2" s="493" t="s">
        <v>19</v>
      </c>
      <c r="AA2" s="493"/>
      <c r="AB2" s="493" t="s">
        <v>20</v>
      </c>
      <c r="AC2" s="493"/>
      <c r="AD2" s="493" t="s">
        <v>21</v>
      </c>
      <c r="AE2" s="493"/>
      <c r="AF2" s="14" t="s">
        <v>22</v>
      </c>
      <c r="AG2" s="491"/>
      <c r="AH2" s="491"/>
      <c r="AI2" s="491"/>
      <c r="AJ2" s="491"/>
      <c r="AK2" s="491"/>
      <c r="AL2" s="491"/>
      <c r="AM2" s="491"/>
      <c r="AN2" s="13" t="s">
        <v>23</v>
      </c>
      <c r="AO2" s="492" t="s">
        <v>24</v>
      </c>
      <c r="AP2" s="492"/>
      <c r="AQ2" s="492" t="s">
        <v>25</v>
      </c>
      <c r="AR2" s="492"/>
      <c r="AS2" s="491"/>
      <c r="AT2" s="491" t="s">
        <v>26</v>
      </c>
      <c r="AU2" s="491" t="s">
        <v>15</v>
      </c>
      <c r="AV2" s="491" t="s">
        <v>18</v>
      </c>
      <c r="AW2" s="491" t="s">
        <v>13</v>
      </c>
      <c r="AX2" s="491" t="s">
        <v>14</v>
      </c>
      <c r="AY2" s="491" t="s">
        <v>19</v>
      </c>
      <c r="AZ2" s="597"/>
    </row>
    <row r="3" spans="1:52" ht="24.75" customHeight="1">
      <c r="A3" s="494"/>
      <c r="B3" s="494"/>
      <c r="C3" s="495"/>
      <c r="D3" s="14" t="s">
        <v>27</v>
      </c>
      <c r="E3" s="14" t="s">
        <v>28</v>
      </c>
      <c r="F3" s="14" t="s">
        <v>29</v>
      </c>
      <c r="G3" s="14" t="s">
        <v>30</v>
      </c>
      <c r="H3" s="14" t="s">
        <v>31</v>
      </c>
      <c r="I3" s="14" t="s">
        <v>32</v>
      </c>
      <c r="J3" s="14" t="s">
        <v>31</v>
      </c>
      <c r="K3" s="14" t="s">
        <v>32</v>
      </c>
      <c r="L3" s="14" t="s">
        <v>32</v>
      </c>
      <c r="M3" s="14" t="s">
        <v>33</v>
      </c>
      <c r="N3" s="14" t="s">
        <v>32</v>
      </c>
      <c r="O3" s="14" t="s">
        <v>33</v>
      </c>
      <c r="P3" s="491"/>
      <c r="Q3" s="14" t="s">
        <v>34</v>
      </c>
      <c r="R3" s="14" t="s">
        <v>30</v>
      </c>
      <c r="S3" s="14" t="s">
        <v>31</v>
      </c>
      <c r="T3" s="14" t="s">
        <v>35</v>
      </c>
      <c r="U3" s="14" t="s">
        <v>36</v>
      </c>
      <c r="V3" s="14" t="s">
        <v>32</v>
      </c>
      <c r="W3" s="13" t="s">
        <v>33</v>
      </c>
      <c r="X3" s="14" t="s">
        <v>32</v>
      </c>
      <c r="Y3" s="13" t="s">
        <v>33</v>
      </c>
      <c r="Z3" s="14" t="s">
        <v>32</v>
      </c>
      <c r="AA3" s="14" t="s">
        <v>33</v>
      </c>
      <c r="AB3" s="14" t="s">
        <v>32</v>
      </c>
      <c r="AC3" s="14" t="s">
        <v>33</v>
      </c>
      <c r="AD3" s="14" t="s">
        <v>32</v>
      </c>
      <c r="AE3" s="14" t="s">
        <v>33</v>
      </c>
      <c r="AF3" s="14" t="s">
        <v>32</v>
      </c>
      <c r="AG3" s="491"/>
      <c r="AH3" s="491"/>
      <c r="AI3" s="491"/>
      <c r="AJ3" s="491"/>
      <c r="AK3" s="491"/>
      <c r="AL3" s="491"/>
      <c r="AM3" s="491"/>
      <c r="AN3" s="13" t="s">
        <v>32</v>
      </c>
      <c r="AO3" s="13" t="s">
        <v>32</v>
      </c>
      <c r="AP3" s="13" t="s">
        <v>33</v>
      </c>
      <c r="AQ3" s="13" t="s">
        <v>32</v>
      </c>
      <c r="AR3" s="13" t="s">
        <v>33</v>
      </c>
      <c r="AS3" s="491"/>
      <c r="AT3" s="491"/>
      <c r="AU3" s="491"/>
      <c r="AV3" s="491"/>
      <c r="AW3" s="491"/>
      <c r="AX3" s="491"/>
      <c r="AY3" s="491"/>
      <c r="AZ3" s="597"/>
    </row>
    <row r="4" spans="1:52" ht="15.75" customHeight="1">
      <c r="A4" s="494"/>
      <c r="B4" s="494"/>
      <c r="C4" s="495"/>
      <c r="D4" s="14">
        <v>1</v>
      </c>
      <c r="E4" s="14">
        <v>1</v>
      </c>
      <c r="F4" s="14">
        <v>5</v>
      </c>
      <c r="G4" s="14">
        <v>5</v>
      </c>
      <c r="H4" s="14">
        <v>3</v>
      </c>
      <c r="I4" s="14">
        <v>4</v>
      </c>
      <c r="J4" s="14">
        <v>3</v>
      </c>
      <c r="K4" s="14">
        <v>3</v>
      </c>
      <c r="L4" s="14">
        <v>2</v>
      </c>
      <c r="M4" s="14">
        <v>3</v>
      </c>
      <c r="N4" s="14">
        <v>2</v>
      </c>
      <c r="O4" s="14">
        <v>3</v>
      </c>
      <c r="P4" s="13">
        <v>2</v>
      </c>
      <c r="Q4" s="14">
        <v>4</v>
      </c>
      <c r="R4" s="14">
        <v>5</v>
      </c>
      <c r="S4" s="14">
        <v>1</v>
      </c>
      <c r="T4" s="14">
        <v>2</v>
      </c>
      <c r="U4" s="14">
        <v>2</v>
      </c>
      <c r="V4" s="14">
        <v>2</v>
      </c>
      <c r="W4" s="13">
        <v>3</v>
      </c>
      <c r="X4" s="14">
        <v>2</v>
      </c>
      <c r="Y4" s="13">
        <v>3</v>
      </c>
      <c r="Z4" s="14">
        <v>2</v>
      </c>
      <c r="AA4" s="14">
        <v>3</v>
      </c>
      <c r="AB4" s="14">
        <v>2</v>
      </c>
      <c r="AC4" s="14">
        <v>3</v>
      </c>
      <c r="AD4" s="14">
        <v>2</v>
      </c>
      <c r="AE4" s="14">
        <v>3</v>
      </c>
      <c r="AF4" s="14">
        <v>2</v>
      </c>
      <c r="AG4" s="13">
        <v>2</v>
      </c>
      <c r="AH4" s="13"/>
      <c r="AI4" s="13"/>
      <c r="AJ4" s="13">
        <v>2</v>
      </c>
      <c r="AK4" s="13"/>
      <c r="AL4" s="13"/>
      <c r="AM4" s="13">
        <v>2</v>
      </c>
      <c r="AN4" s="13">
        <v>2</v>
      </c>
      <c r="AO4" s="13">
        <v>2</v>
      </c>
      <c r="AP4" s="13">
        <v>3</v>
      </c>
      <c r="AQ4" s="13">
        <v>2</v>
      </c>
      <c r="AR4" s="13">
        <v>3</v>
      </c>
      <c r="AS4" s="13">
        <v>1</v>
      </c>
      <c r="AT4" s="13">
        <v>1</v>
      </c>
      <c r="AU4" s="13">
        <v>1</v>
      </c>
      <c r="AV4" s="13">
        <v>1</v>
      </c>
      <c r="AW4" s="13">
        <v>1</v>
      </c>
      <c r="AX4" s="13">
        <v>1</v>
      </c>
      <c r="AY4" s="13">
        <v>1</v>
      </c>
      <c r="AZ4" s="9"/>
    </row>
    <row r="5" spans="1:52" s="27" customFormat="1">
      <c r="A5" s="18"/>
      <c r="B5" s="18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</row>
    <row r="6" spans="1:52" s="27" customFormat="1">
      <c r="A6" s="18" t="s">
        <v>41</v>
      </c>
      <c r="B6" s="28">
        <v>1</v>
      </c>
      <c r="C6" s="29" t="s">
        <v>83</v>
      </c>
      <c r="D6" s="29"/>
      <c r="E6" s="30">
        <v>1</v>
      </c>
      <c r="F6" s="31"/>
      <c r="G6" s="31">
        <v>5</v>
      </c>
      <c r="H6" s="31"/>
      <c r="I6" s="31">
        <v>4</v>
      </c>
      <c r="J6" s="30"/>
      <c r="K6" s="31">
        <v>3</v>
      </c>
      <c r="L6" s="31"/>
      <c r="M6" s="31">
        <v>3</v>
      </c>
      <c r="N6" s="31">
        <v>2</v>
      </c>
      <c r="O6" s="31"/>
      <c r="P6" s="31"/>
      <c r="Q6" s="31"/>
      <c r="R6" s="31">
        <v>5</v>
      </c>
      <c r="S6" s="31"/>
      <c r="T6" s="31"/>
      <c r="U6" s="31"/>
      <c r="V6" s="31"/>
      <c r="W6" s="31"/>
      <c r="X6" s="31"/>
      <c r="Y6" s="31"/>
      <c r="Z6" s="31">
        <v>2</v>
      </c>
      <c r="AA6" s="31"/>
      <c r="AB6" s="31"/>
      <c r="AC6" s="31"/>
      <c r="AD6" s="31"/>
      <c r="AE6" s="31">
        <v>3</v>
      </c>
      <c r="AF6" s="31"/>
      <c r="AG6" s="31">
        <v>2</v>
      </c>
      <c r="AH6" s="31" t="str">
        <f>IF(AND(COUNTIF(C6,"*ė")+COUNTIF(C6,"*a")&gt;=1,AG6&gt;0),"m"," ")</f>
        <v>m</v>
      </c>
      <c r="AI6" s="31" t="str">
        <f>IF(AND(COUNTIF(C6,"*ė")+COUNTIF(C6,"*a")=0,AG6&gt;0),"b"," ")</f>
        <v xml:space="preserve"> </v>
      </c>
      <c r="AJ6" s="31"/>
      <c r="AK6" s="31" t="str">
        <f>IF(AND(COUNTIF(C6,"*ė")+COUNTIF(C6,"*a")&gt;=1,AJ6&gt;0),"m"," ")</f>
        <v xml:space="preserve"> </v>
      </c>
      <c r="AL6" s="31" t="str">
        <f>IF(AND(COUNTIF(C6,"*ė")+COUNTIF(C6,"*a")&lt;1,AJ6&gt;0),"b"," ")</f>
        <v xml:space="preserve"> </v>
      </c>
      <c r="AM6" s="31"/>
      <c r="AN6" s="31"/>
      <c r="AO6" s="31"/>
      <c r="AP6" s="31">
        <v>3</v>
      </c>
      <c r="AQ6" s="31"/>
      <c r="AR6" s="31"/>
      <c r="AS6" s="32"/>
      <c r="AT6" s="31"/>
      <c r="AU6" s="31"/>
      <c r="AV6" s="31"/>
      <c r="AW6" s="31"/>
      <c r="AX6" s="31"/>
      <c r="AY6" s="31"/>
      <c r="AZ6" s="26">
        <f t="shared" ref="AZ6:AZ13" si="0">SUM(D6:AY6)</f>
        <v>33</v>
      </c>
    </row>
    <row r="7" spans="1:52" s="27" customFormat="1">
      <c r="A7" s="18" t="s">
        <v>41</v>
      </c>
      <c r="B7" s="28">
        <v>2</v>
      </c>
      <c r="C7" s="29" t="s">
        <v>84</v>
      </c>
      <c r="D7" s="29">
        <v>1</v>
      </c>
      <c r="E7" s="31"/>
      <c r="F7" s="30">
        <v>5</v>
      </c>
      <c r="G7" s="31"/>
      <c r="H7" s="31">
        <v>3</v>
      </c>
      <c r="I7" s="31"/>
      <c r="J7" s="30">
        <v>3</v>
      </c>
      <c r="K7" s="31"/>
      <c r="L7" s="30"/>
      <c r="M7" s="31"/>
      <c r="N7" s="31"/>
      <c r="O7" s="31">
        <v>3</v>
      </c>
      <c r="P7" s="31"/>
      <c r="Q7" s="31">
        <v>4</v>
      </c>
      <c r="R7" s="31"/>
      <c r="S7" s="31">
        <v>1</v>
      </c>
      <c r="T7" s="31"/>
      <c r="U7" s="31"/>
      <c r="V7" s="31"/>
      <c r="W7" s="31"/>
      <c r="X7" s="31"/>
      <c r="Y7" s="31"/>
      <c r="Z7" s="31"/>
      <c r="AA7" s="31">
        <v>3</v>
      </c>
      <c r="AB7" s="31"/>
      <c r="AC7" s="31"/>
      <c r="AD7" s="31"/>
      <c r="AE7" s="31">
        <v>3</v>
      </c>
      <c r="AF7" s="31"/>
      <c r="AG7" s="31">
        <v>2</v>
      </c>
      <c r="AH7" s="31" t="str">
        <f>IF(AND(COUNTIF(C7,"*ė")+COUNTIF(C7,"*a")&gt;=1,AG7&gt;0),"m"," ")</f>
        <v>m</v>
      </c>
      <c r="AI7" s="31" t="str">
        <f>IF(AND(COUNTIF(C7,"*ė")+COUNTIF(C7,"*a")=0,AG7&gt;0),"b"," ")</f>
        <v xml:space="preserve"> </v>
      </c>
      <c r="AJ7" s="31"/>
      <c r="AK7" s="31" t="str">
        <f>IF(AND(COUNTIF(C7,"*ė")+COUNTIF(C7,"*a")&gt;=1,AJ7&gt;0),"m"," ")</f>
        <v xml:space="preserve"> </v>
      </c>
      <c r="AL7" s="31" t="str">
        <f>IF(AND(COUNTIF(C7,"*ė")+COUNTIF(C7,"*a")&lt;1,AJ7&gt;0),"b"," ")</f>
        <v xml:space="preserve"> </v>
      </c>
      <c r="AM7" s="31"/>
      <c r="AN7" s="31"/>
      <c r="AO7" s="31">
        <v>2</v>
      </c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26">
        <f t="shared" si="0"/>
        <v>30</v>
      </c>
    </row>
    <row r="8" spans="1:52" s="27" customFormat="1">
      <c r="A8" s="18" t="s">
        <v>41</v>
      </c>
      <c r="B8" s="28">
        <v>3</v>
      </c>
      <c r="C8" s="29" t="s">
        <v>85</v>
      </c>
      <c r="D8" s="29">
        <v>1</v>
      </c>
      <c r="E8" s="34"/>
      <c r="F8" s="34">
        <v>5</v>
      </c>
      <c r="G8" s="34"/>
      <c r="H8" s="34">
        <v>3</v>
      </c>
      <c r="I8" s="34"/>
      <c r="J8" s="34"/>
      <c r="K8" s="34">
        <v>3</v>
      </c>
      <c r="L8" s="34">
        <v>2</v>
      </c>
      <c r="M8" s="34"/>
      <c r="N8" s="34"/>
      <c r="O8" s="34">
        <v>3</v>
      </c>
      <c r="P8" s="34"/>
      <c r="Q8" s="34">
        <v>4</v>
      </c>
      <c r="R8" s="34"/>
      <c r="S8" s="34">
        <v>1</v>
      </c>
      <c r="T8" s="34"/>
      <c r="U8" s="34"/>
      <c r="V8" s="34"/>
      <c r="W8" s="34"/>
      <c r="X8" s="34"/>
      <c r="Y8" s="34"/>
      <c r="Z8" s="34">
        <v>2</v>
      </c>
      <c r="AA8" s="34"/>
      <c r="AB8" s="34"/>
      <c r="AC8" s="34"/>
      <c r="AD8" s="34"/>
      <c r="AE8" s="34"/>
      <c r="AF8" s="34"/>
      <c r="AG8" s="34"/>
      <c r="AH8" s="31" t="str">
        <f t="shared" ref="AH8:AH21" si="1">IF(AND(COUNTIF(C8,"*ė")+COUNTIF(C8,"*a")&gt;=1,AG8&gt;0),"m"," ")</f>
        <v xml:space="preserve"> </v>
      </c>
      <c r="AI8" s="31" t="str">
        <f t="shared" ref="AI8:AI21" si="2">IF(AND(COUNTIF(C8,"*ė")+COUNTIF(C8,"*a")=0,AG8&gt;0),"b"," ")</f>
        <v xml:space="preserve"> </v>
      </c>
      <c r="AJ8" s="34">
        <v>2</v>
      </c>
      <c r="AK8" s="31" t="str">
        <f t="shared" ref="AK8:AK21" si="3">IF(AND(COUNTIF(C8,"*ė")+COUNTIF(C8,"*a")&gt;=1,AJ8&gt;0),"m"," ")</f>
        <v>m</v>
      </c>
      <c r="AL8" s="31" t="str">
        <f t="shared" ref="AL8:AL21" si="4">IF(AND(COUNTIF(C8,"*ė")+COUNTIF(C8,"*a")&lt;1,AJ8&gt;0),"b"," ")</f>
        <v xml:space="preserve"> </v>
      </c>
      <c r="AM8" s="34"/>
      <c r="AN8" s="34"/>
      <c r="AO8" s="34">
        <v>2</v>
      </c>
      <c r="AP8" s="34"/>
      <c r="AQ8" s="34"/>
      <c r="AR8" s="34"/>
      <c r="AS8" s="34">
        <v>1</v>
      </c>
      <c r="AT8" s="34"/>
      <c r="AU8" s="34"/>
      <c r="AV8" s="34"/>
      <c r="AW8" s="34"/>
      <c r="AX8" s="34"/>
      <c r="AY8" s="34"/>
      <c r="AZ8" s="26">
        <f t="shared" si="0"/>
        <v>29</v>
      </c>
    </row>
    <row r="9" spans="1:52" s="27" customFormat="1">
      <c r="A9" s="18" t="s">
        <v>41</v>
      </c>
      <c r="B9" s="28">
        <v>4</v>
      </c>
      <c r="C9" s="29" t="s">
        <v>87</v>
      </c>
      <c r="D9" s="29"/>
      <c r="E9" s="34">
        <v>1</v>
      </c>
      <c r="F9" s="34"/>
      <c r="G9" s="34">
        <v>5</v>
      </c>
      <c r="H9" s="34"/>
      <c r="I9" s="34">
        <v>4</v>
      </c>
      <c r="J9" s="34"/>
      <c r="K9" s="34"/>
      <c r="L9" s="34"/>
      <c r="M9" s="34">
        <v>3</v>
      </c>
      <c r="N9" s="34">
        <v>2</v>
      </c>
      <c r="O9" s="34"/>
      <c r="P9" s="34"/>
      <c r="Q9" s="34"/>
      <c r="R9" s="34">
        <v>5</v>
      </c>
      <c r="S9" s="34"/>
      <c r="T9" s="34"/>
      <c r="U9" s="34"/>
      <c r="V9" s="34"/>
      <c r="W9" s="34"/>
      <c r="X9" s="34"/>
      <c r="Y9" s="34">
        <v>3</v>
      </c>
      <c r="Z9" s="34"/>
      <c r="AA9" s="34">
        <v>3</v>
      </c>
      <c r="AB9" s="34">
        <v>2</v>
      </c>
      <c r="AC9" s="34"/>
      <c r="AD9" s="34"/>
      <c r="AE9" s="34"/>
      <c r="AF9" s="34"/>
      <c r="AG9" s="34"/>
      <c r="AH9" s="31" t="str">
        <f t="shared" si="1"/>
        <v xml:space="preserve"> </v>
      </c>
      <c r="AI9" s="31" t="str">
        <f t="shared" si="2"/>
        <v xml:space="preserve"> </v>
      </c>
      <c r="AJ9" s="34">
        <v>2</v>
      </c>
      <c r="AK9" s="31" t="str">
        <f t="shared" si="3"/>
        <v>m</v>
      </c>
      <c r="AL9" s="31" t="str">
        <f t="shared" si="4"/>
        <v xml:space="preserve"> </v>
      </c>
      <c r="AM9" s="34"/>
      <c r="AN9" s="34"/>
      <c r="AO9" s="34"/>
      <c r="AP9" s="34"/>
      <c r="AQ9" s="34"/>
      <c r="AR9" s="34"/>
      <c r="AS9" s="34">
        <v>1</v>
      </c>
      <c r="AT9" s="34"/>
      <c r="AU9" s="34"/>
      <c r="AV9" s="34"/>
      <c r="AW9" s="34"/>
      <c r="AX9" s="34"/>
      <c r="AY9" s="34"/>
      <c r="AZ9" s="26">
        <f t="shared" si="0"/>
        <v>31</v>
      </c>
    </row>
    <row r="10" spans="1:52" s="27" customFormat="1">
      <c r="A10" s="18" t="s">
        <v>41</v>
      </c>
      <c r="B10" s="28">
        <v>5</v>
      </c>
      <c r="C10" s="29" t="s">
        <v>88</v>
      </c>
      <c r="D10" s="29"/>
      <c r="E10" s="34">
        <v>1</v>
      </c>
      <c r="F10" s="34"/>
      <c r="G10" s="34">
        <v>5</v>
      </c>
      <c r="H10" s="34"/>
      <c r="I10" s="11">
        <v>4</v>
      </c>
      <c r="J10" s="34"/>
      <c r="K10" s="34">
        <v>3</v>
      </c>
      <c r="L10" s="34"/>
      <c r="M10" s="34">
        <v>3</v>
      </c>
      <c r="N10" s="34">
        <v>2</v>
      </c>
      <c r="O10" s="34"/>
      <c r="P10" s="34">
        <v>2</v>
      </c>
      <c r="Q10" s="34"/>
      <c r="R10" s="34">
        <v>5</v>
      </c>
      <c r="S10" s="34"/>
      <c r="T10" s="34"/>
      <c r="U10" s="34"/>
      <c r="V10" s="34"/>
      <c r="W10" s="34"/>
      <c r="X10" s="34"/>
      <c r="Y10" s="34"/>
      <c r="Z10" s="34">
        <v>2</v>
      </c>
      <c r="AA10" s="34"/>
      <c r="AB10" s="34"/>
      <c r="AC10" s="34"/>
      <c r="AD10" s="34"/>
      <c r="AE10" s="34"/>
      <c r="AF10" s="34"/>
      <c r="AG10" s="34">
        <v>2</v>
      </c>
      <c r="AH10" s="31" t="str">
        <f t="shared" si="1"/>
        <v>m</v>
      </c>
      <c r="AI10" s="31" t="str">
        <f t="shared" si="2"/>
        <v xml:space="preserve"> </v>
      </c>
      <c r="AJ10" s="34"/>
      <c r="AK10" s="31" t="str">
        <f t="shared" si="3"/>
        <v xml:space="preserve"> </v>
      </c>
      <c r="AL10" s="31" t="str">
        <f t="shared" si="4"/>
        <v xml:space="preserve"> </v>
      </c>
      <c r="AM10" s="34"/>
      <c r="AN10" s="34"/>
      <c r="AO10" s="34">
        <v>2</v>
      </c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26">
        <f t="shared" si="0"/>
        <v>31</v>
      </c>
    </row>
    <row r="11" spans="1:52" s="56" customFormat="1">
      <c r="A11" s="50" t="s">
        <v>41</v>
      </c>
      <c r="B11" s="28">
        <v>6</v>
      </c>
      <c r="C11" s="51" t="s">
        <v>89</v>
      </c>
      <c r="D11" s="51"/>
      <c r="E11" s="52">
        <v>1</v>
      </c>
      <c r="F11" s="52"/>
      <c r="G11" s="52">
        <v>5</v>
      </c>
      <c r="H11" s="52"/>
      <c r="I11" s="52">
        <v>4</v>
      </c>
      <c r="J11" s="52"/>
      <c r="K11" s="52">
        <v>3</v>
      </c>
      <c r="L11" s="52"/>
      <c r="M11" s="52">
        <v>3</v>
      </c>
      <c r="N11" s="52">
        <v>2</v>
      </c>
      <c r="O11" s="52"/>
      <c r="P11" s="52"/>
      <c r="Q11" s="52">
        <v>4</v>
      </c>
      <c r="R11" s="52"/>
      <c r="S11" s="52">
        <v>1</v>
      </c>
      <c r="T11" s="52"/>
      <c r="U11" s="52"/>
      <c r="V11" s="52"/>
      <c r="W11" s="53">
        <v>3</v>
      </c>
      <c r="X11" s="52"/>
      <c r="Y11" s="52"/>
      <c r="Z11" s="52">
        <v>2</v>
      </c>
      <c r="AA11" s="52"/>
      <c r="AB11" s="52">
        <v>2</v>
      </c>
      <c r="AC11" s="52"/>
      <c r="AD11" s="52"/>
      <c r="AE11" s="52"/>
      <c r="AF11" s="52"/>
      <c r="AG11" s="52"/>
      <c r="AH11" s="54" t="str">
        <f t="shared" si="1"/>
        <v xml:space="preserve"> </v>
      </c>
      <c r="AI11" s="54" t="str">
        <f t="shared" si="2"/>
        <v xml:space="preserve"> </v>
      </c>
      <c r="AJ11" s="52">
        <v>2</v>
      </c>
      <c r="AK11" s="54" t="str">
        <f t="shared" si="3"/>
        <v xml:space="preserve"> </v>
      </c>
      <c r="AL11" s="54" t="str">
        <f t="shared" si="4"/>
        <v>b</v>
      </c>
      <c r="AM11" s="52"/>
      <c r="AN11" s="52"/>
      <c r="AO11" s="52"/>
      <c r="AP11" s="52"/>
      <c r="AQ11" s="52"/>
      <c r="AR11" s="52"/>
      <c r="AS11" s="52">
        <v>1</v>
      </c>
      <c r="AT11" s="52"/>
      <c r="AU11" s="52"/>
      <c r="AV11" s="52"/>
      <c r="AW11" s="52"/>
      <c r="AX11" s="52"/>
      <c r="AY11" s="52"/>
      <c r="AZ11" s="55">
        <f t="shared" si="0"/>
        <v>33</v>
      </c>
    </row>
    <row r="12" spans="1:52" s="27" customFormat="1">
      <c r="A12" s="18" t="s">
        <v>41</v>
      </c>
      <c r="B12" s="28">
        <v>7</v>
      </c>
      <c r="C12" s="29" t="s">
        <v>90</v>
      </c>
      <c r="D12" s="29"/>
      <c r="E12" s="34">
        <v>1</v>
      </c>
      <c r="F12" s="34"/>
      <c r="G12" s="34">
        <v>5</v>
      </c>
      <c r="H12" s="34"/>
      <c r="I12" s="34">
        <v>4</v>
      </c>
      <c r="J12" s="34"/>
      <c r="K12" s="34"/>
      <c r="L12" s="34"/>
      <c r="M12" s="34"/>
      <c r="N12" s="34"/>
      <c r="O12" s="34">
        <v>3</v>
      </c>
      <c r="P12" s="34"/>
      <c r="Q12" s="34"/>
      <c r="R12" s="34">
        <v>5</v>
      </c>
      <c r="S12" s="34"/>
      <c r="T12" s="34">
        <v>2</v>
      </c>
      <c r="U12" s="34"/>
      <c r="V12" s="34"/>
      <c r="W12" s="34"/>
      <c r="X12" s="34"/>
      <c r="Y12" s="34">
        <v>3</v>
      </c>
      <c r="Z12" s="34"/>
      <c r="AA12" s="34">
        <v>3</v>
      </c>
      <c r="AB12" s="34"/>
      <c r="AC12" s="34"/>
      <c r="AD12" s="34"/>
      <c r="AE12" s="34"/>
      <c r="AF12" s="34"/>
      <c r="AG12" s="34"/>
      <c r="AH12" s="31" t="str">
        <f t="shared" si="1"/>
        <v xml:space="preserve"> </v>
      </c>
      <c r="AI12" s="31" t="str">
        <f t="shared" si="2"/>
        <v xml:space="preserve"> </v>
      </c>
      <c r="AJ12" s="34">
        <v>2</v>
      </c>
      <c r="AK12" s="31" t="str">
        <f t="shared" si="3"/>
        <v xml:space="preserve"> </v>
      </c>
      <c r="AL12" s="31" t="str">
        <f t="shared" si="4"/>
        <v>b</v>
      </c>
      <c r="AM12" s="34"/>
      <c r="AN12" s="34"/>
      <c r="AO12" s="34"/>
      <c r="AP12" s="34"/>
      <c r="AQ12" s="34">
        <v>2</v>
      </c>
      <c r="AR12" s="34"/>
      <c r="AS12" s="34"/>
      <c r="AT12" s="34"/>
      <c r="AU12" s="34"/>
      <c r="AV12" s="34"/>
      <c r="AW12" s="34"/>
      <c r="AX12" s="34"/>
      <c r="AY12" s="34"/>
      <c r="AZ12" s="26">
        <f t="shared" si="0"/>
        <v>30</v>
      </c>
    </row>
    <row r="13" spans="1:52" s="27" customFormat="1">
      <c r="A13" s="18" t="s">
        <v>41</v>
      </c>
      <c r="B13" s="28">
        <v>8</v>
      </c>
      <c r="C13" s="29" t="s">
        <v>91</v>
      </c>
      <c r="D13" s="29"/>
      <c r="E13" s="34">
        <v>1</v>
      </c>
      <c r="F13" s="34">
        <v>5</v>
      </c>
      <c r="G13" s="34"/>
      <c r="H13" s="34"/>
      <c r="I13" s="34">
        <v>4</v>
      </c>
      <c r="J13" s="34"/>
      <c r="K13" s="34"/>
      <c r="L13" s="34"/>
      <c r="M13" s="34">
        <v>3</v>
      </c>
      <c r="N13" s="34">
        <v>2</v>
      </c>
      <c r="O13" s="34"/>
      <c r="P13" s="34"/>
      <c r="Q13" s="34">
        <v>4</v>
      </c>
      <c r="R13" s="34"/>
      <c r="S13" s="34">
        <v>1</v>
      </c>
      <c r="T13" s="34"/>
      <c r="U13" s="34"/>
      <c r="V13" s="34"/>
      <c r="W13" s="34"/>
      <c r="X13" s="34"/>
      <c r="Y13" s="34"/>
      <c r="Z13" s="34">
        <v>2</v>
      </c>
      <c r="AA13" s="34"/>
      <c r="AB13" s="34"/>
      <c r="AC13" s="34"/>
      <c r="AD13" s="34"/>
      <c r="AE13" s="34">
        <v>3</v>
      </c>
      <c r="AF13" s="34"/>
      <c r="AG13" s="34"/>
      <c r="AH13" s="31" t="str">
        <f t="shared" si="1"/>
        <v xml:space="preserve"> </v>
      </c>
      <c r="AI13" s="31" t="str">
        <f t="shared" si="2"/>
        <v xml:space="preserve"> </v>
      </c>
      <c r="AJ13" s="34">
        <v>2</v>
      </c>
      <c r="AK13" s="31" t="str">
        <f t="shared" si="3"/>
        <v>m</v>
      </c>
      <c r="AL13" s="31" t="str">
        <f t="shared" si="4"/>
        <v xml:space="preserve"> </v>
      </c>
      <c r="AM13" s="34"/>
      <c r="AN13" s="34"/>
      <c r="AO13" s="34"/>
      <c r="AP13" s="34">
        <v>3</v>
      </c>
      <c r="AQ13" s="34"/>
      <c r="AR13" s="34"/>
      <c r="AS13" s="34"/>
      <c r="AT13" s="34"/>
      <c r="AU13" s="34"/>
      <c r="AV13" s="34"/>
      <c r="AW13" s="34"/>
      <c r="AX13" s="34"/>
      <c r="AY13" s="34"/>
      <c r="AZ13" s="26">
        <f t="shared" si="0"/>
        <v>30</v>
      </c>
    </row>
    <row r="14" spans="1:52" s="56" customFormat="1">
      <c r="A14" s="50" t="s">
        <v>41</v>
      </c>
      <c r="B14" s="28">
        <v>9</v>
      </c>
      <c r="C14" s="51" t="s">
        <v>92</v>
      </c>
      <c r="D14" s="51"/>
      <c r="E14" s="52">
        <v>1</v>
      </c>
      <c r="F14" s="52"/>
      <c r="G14" s="52">
        <v>5</v>
      </c>
      <c r="H14" s="52"/>
      <c r="I14" s="52">
        <v>4</v>
      </c>
      <c r="J14" s="52"/>
      <c r="K14" s="52"/>
      <c r="L14" s="52"/>
      <c r="M14" s="52">
        <v>3</v>
      </c>
      <c r="N14" s="52">
        <v>2</v>
      </c>
      <c r="O14" s="52"/>
      <c r="P14" s="52"/>
      <c r="Q14" s="52">
        <v>4</v>
      </c>
      <c r="R14" s="52"/>
      <c r="S14" s="52">
        <v>1</v>
      </c>
      <c r="T14" s="52"/>
      <c r="U14" s="52"/>
      <c r="V14" s="52"/>
      <c r="W14" s="52"/>
      <c r="X14" s="52"/>
      <c r="Y14" s="52"/>
      <c r="Z14" s="52"/>
      <c r="AA14" s="52">
        <v>3</v>
      </c>
      <c r="AB14" s="52">
        <v>2</v>
      </c>
      <c r="AC14" s="52"/>
      <c r="AD14" s="52"/>
      <c r="AE14" s="52"/>
      <c r="AF14" s="52"/>
      <c r="AG14" s="52"/>
      <c r="AH14" s="54" t="str">
        <f t="shared" si="1"/>
        <v xml:space="preserve"> </v>
      </c>
      <c r="AI14" s="54" t="str">
        <f t="shared" si="2"/>
        <v xml:space="preserve"> </v>
      </c>
      <c r="AJ14" s="52">
        <v>2</v>
      </c>
      <c r="AK14" s="54" t="str">
        <f t="shared" si="3"/>
        <v>m</v>
      </c>
      <c r="AL14" s="54" t="str">
        <f t="shared" si="4"/>
        <v xml:space="preserve"> </v>
      </c>
      <c r="AM14" s="52"/>
      <c r="AN14" s="52"/>
      <c r="AO14" s="52"/>
      <c r="AP14" s="52"/>
      <c r="AQ14" s="52"/>
      <c r="AR14" s="52"/>
      <c r="AS14" s="52">
        <v>1</v>
      </c>
      <c r="AT14" s="52"/>
      <c r="AU14" s="52"/>
      <c r="AV14" s="52"/>
      <c r="AW14" s="52"/>
      <c r="AX14" s="52"/>
      <c r="AY14" s="52"/>
      <c r="AZ14" s="55">
        <f t="shared" ref="AZ14:AZ19" si="5">SUM(D14:AY14)</f>
        <v>28</v>
      </c>
    </row>
    <row r="15" spans="1:52" s="27" customFormat="1">
      <c r="A15" s="18" t="s">
        <v>41</v>
      </c>
      <c r="B15" s="28">
        <v>10</v>
      </c>
      <c r="C15" s="29" t="s">
        <v>93</v>
      </c>
      <c r="D15" s="29"/>
      <c r="E15" s="34">
        <v>1</v>
      </c>
      <c r="F15" s="34"/>
      <c r="G15" s="34">
        <v>5</v>
      </c>
      <c r="H15" s="34"/>
      <c r="I15" s="34">
        <v>4</v>
      </c>
      <c r="J15" s="34"/>
      <c r="K15" s="34"/>
      <c r="L15" s="34"/>
      <c r="M15" s="34">
        <v>3</v>
      </c>
      <c r="N15" s="34">
        <v>2</v>
      </c>
      <c r="O15" s="34"/>
      <c r="P15" s="34">
        <v>2</v>
      </c>
      <c r="Q15" s="34"/>
      <c r="R15" s="34">
        <v>5</v>
      </c>
      <c r="S15" s="34">
        <v>1</v>
      </c>
      <c r="T15" s="34"/>
      <c r="U15" s="34">
        <v>2</v>
      </c>
      <c r="V15" s="34"/>
      <c r="W15" s="34">
        <v>3</v>
      </c>
      <c r="X15" s="34"/>
      <c r="Y15" s="34"/>
      <c r="Z15" s="34"/>
      <c r="AA15" s="34"/>
      <c r="AB15" s="34">
        <v>2</v>
      </c>
      <c r="AC15" s="34"/>
      <c r="AD15" s="34"/>
      <c r="AE15" s="34"/>
      <c r="AF15" s="34"/>
      <c r="AG15" s="34"/>
      <c r="AH15" s="31" t="str">
        <f t="shared" si="1"/>
        <v xml:space="preserve"> </v>
      </c>
      <c r="AI15" s="31" t="str">
        <f t="shared" si="2"/>
        <v xml:space="preserve"> </v>
      </c>
      <c r="AJ15" s="34">
        <v>2</v>
      </c>
      <c r="AK15" s="31" t="str">
        <f t="shared" si="3"/>
        <v xml:space="preserve"> </v>
      </c>
      <c r="AL15" s="31" t="str">
        <f t="shared" si="4"/>
        <v>b</v>
      </c>
      <c r="AM15" s="34"/>
      <c r="AN15" s="34"/>
      <c r="AO15" s="34"/>
      <c r="AP15" s="34"/>
      <c r="AQ15" s="34"/>
      <c r="AR15" s="34"/>
      <c r="AS15" s="34">
        <v>1</v>
      </c>
      <c r="AT15" s="34"/>
      <c r="AU15" s="34"/>
      <c r="AV15" s="34"/>
      <c r="AW15" s="34"/>
      <c r="AX15" s="34"/>
      <c r="AY15" s="34"/>
      <c r="AZ15" s="26">
        <f t="shared" si="5"/>
        <v>33</v>
      </c>
    </row>
    <row r="16" spans="1:52" s="27" customFormat="1">
      <c r="A16" s="18" t="s">
        <v>41</v>
      </c>
      <c r="B16" s="28">
        <v>11</v>
      </c>
      <c r="C16" s="29" t="s">
        <v>94</v>
      </c>
      <c r="D16" s="29"/>
      <c r="E16" s="34">
        <v>1</v>
      </c>
      <c r="F16" s="34"/>
      <c r="G16" s="34">
        <v>5</v>
      </c>
      <c r="H16" s="34"/>
      <c r="I16" s="34">
        <v>4</v>
      </c>
      <c r="J16" s="34"/>
      <c r="K16" s="34">
        <v>3</v>
      </c>
      <c r="L16" s="34"/>
      <c r="M16" s="34"/>
      <c r="N16" s="34"/>
      <c r="O16" s="34">
        <v>3</v>
      </c>
      <c r="P16" s="34"/>
      <c r="Q16" s="34"/>
      <c r="R16" s="34">
        <v>5</v>
      </c>
      <c r="S16" s="34"/>
      <c r="T16" s="34"/>
      <c r="U16" s="34"/>
      <c r="V16" s="34"/>
      <c r="W16" s="34"/>
      <c r="X16" s="34"/>
      <c r="Y16" s="34"/>
      <c r="Z16" s="34"/>
      <c r="AA16" s="34">
        <v>3</v>
      </c>
      <c r="AB16" s="34">
        <v>2</v>
      </c>
      <c r="AC16" s="34"/>
      <c r="AD16" s="34"/>
      <c r="AE16" s="34"/>
      <c r="AF16" s="34"/>
      <c r="AG16" s="34">
        <v>2</v>
      </c>
      <c r="AH16" s="31" t="str">
        <f t="shared" si="1"/>
        <v>m</v>
      </c>
      <c r="AI16" s="31" t="str">
        <f t="shared" si="2"/>
        <v xml:space="preserve"> </v>
      </c>
      <c r="AJ16" s="34"/>
      <c r="AK16" s="31" t="str">
        <f t="shared" si="3"/>
        <v xml:space="preserve"> </v>
      </c>
      <c r="AL16" s="31" t="str">
        <f t="shared" si="4"/>
        <v xml:space="preserve"> </v>
      </c>
      <c r="AM16" s="34"/>
      <c r="AN16" s="34"/>
      <c r="AO16" s="34"/>
      <c r="AP16" s="34">
        <v>3</v>
      </c>
      <c r="AQ16" s="34"/>
      <c r="AR16" s="34"/>
      <c r="AS16" s="34"/>
      <c r="AT16" s="34"/>
      <c r="AU16" s="34"/>
      <c r="AV16" s="34"/>
      <c r="AW16" s="34"/>
      <c r="AX16" s="34"/>
      <c r="AY16" s="34"/>
      <c r="AZ16" s="26">
        <f t="shared" si="5"/>
        <v>31</v>
      </c>
    </row>
    <row r="17" spans="1:52" s="27" customFormat="1">
      <c r="A17" s="18" t="s">
        <v>41</v>
      </c>
      <c r="B17" s="28">
        <v>12</v>
      </c>
      <c r="C17" s="29" t="s">
        <v>95</v>
      </c>
      <c r="D17" s="29">
        <v>1</v>
      </c>
      <c r="E17" s="34"/>
      <c r="F17" s="34">
        <v>5</v>
      </c>
      <c r="G17" s="34"/>
      <c r="H17" s="34">
        <v>3</v>
      </c>
      <c r="I17" s="34"/>
      <c r="J17" s="34">
        <v>3</v>
      </c>
      <c r="K17" s="34"/>
      <c r="L17" s="34">
        <v>2</v>
      </c>
      <c r="M17" s="34"/>
      <c r="N17" s="34"/>
      <c r="O17" s="34">
        <v>3</v>
      </c>
      <c r="P17" s="34"/>
      <c r="Q17" s="34">
        <v>4</v>
      </c>
      <c r="R17" s="34"/>
      <c r="S17" s="34">
        <v>1</v>
      </c>
      <c r="T17" s="34"/>
      <c r="U17" s="34"/>
      <c r="V17" s="34"/>
      <c r="W17" s="34"/>
      <c r="X17" s="34"/>
      <c r="Y17" s="34"/>
      <c r="Z17" s="34">
        <v>2</v>
      </c>
      <c r="AA17" s="34"/>
      <c r="AB17" s="34"/>
      <c r="AC17" s="34"/>
      <c r="AD17" s="34"/>
      <c r="AE17" s="34"/>
      <c r="AF17" s="34"/>
      <c r="AG17" s="34">
        <v>2</v>
      </c>
      <c r="AH17" s="31" t="str">
        <f t="shared" si="1"/>
        <v>m</v>
      </c>
      <c r="AI17" s="31" t="str">
        <f t="shared" si="2"/>
        <v xml:space="preserve"> </v>
      </c>
      <c r="AJ17" s="34"/>
      <c r="AK17" s="31" t="str">
        <f t="shared" si="3"/>
        <v xml:space="preserve"> </v>
      </c>
      <c r="AL17" s="31" t="str">
        <f t="shared" si="4"/>
        <v xml:space="preserve"> </v>
      </c>
      <c r="AM17" s="34"/>
      <c r="AN17" s="34"/>
      <c r="AO17" s="34">
        <v>2</v>
      </c>
      <c r="AP17" s="34"/>
      <c r="AQ17" s="34"/>
      <c r="AR17" s="34"/>
      <c r="AS17" s="34">
        <v>1</v>
      </c>
      <c r="AT17" s="34"/>
      <c r="AU17" s="34"/>
      <c r="AV17" s="34"/>
      <c r="AW17" s="34"/>
      <c r="AX17" s="34"/>
      <c r="AY17" s="34"/>
      <c r="AZ17" s="26">
        <f t="shared" si="5"/>
        <v>29</v>
      </c>
    </row>
    <row r="18" spans="1:52" s="27" customFormat="1">
      <c r="A18" s="18" t="s">
        <v>41</v>
      </c>
      <c r="B18" s="28">
        <v>13</v>
      </c>
      <c r="C18" s="29" t="s">
        <v>96</v>
      </c>
      <c r="D18" s="29"/>
      <c r="E18" s="34">
        <v>1</v>
      </c>
      <c r="F18" s="34">
        <v>5</v>
      </c>
      <c r="G18" s="34"/>
      <c r="H18" s="34">
        <v>3</v>
      </c>
      <c r="I18" s="34"/>
      <c r="J18" s="34"/>
      <c r="K18" s="34"/>
      <c r="L18" s="34"/>
      <c r="M18" s="34"/>
      <c r="N18" s="34"/>
      <c r="O18" s="34">
        <v>3</v>
      </c>
      <c r="P18" s="34"/>
      <c r="Q18" s="34">
        <v>4</v>
      </c>
      <c r="R18" s="34"/>
      <c r="S18" s="34">
        <v>1</v>
      </c>
      <c r="T18" s="34"/>
      <c r="U18" s="34"/>
      <c r="V18" s="34"/>
      <c r="W18" s="34"/>
      <c r="X18" s="34"/>
      <c r="Y18" s="34"/>
      <c r="Z18" s="34">
        <v>2</v>
      </c>
      <c r="AA18" s="34"/>
      <c r="AB18" s="34"/>
      <c r="AC18" s="34"/>
      <c r="AD18" s="34">
        <v>2</v>
      </c>
      <c r="AE18" s="34"/>
      <c r="AF18" s="34"/>
      <c r="AG18" s="34">
        <v>2</v>
      </c>
      <c r="AH18" s="31" t="str">
        <f t="shared" si="1"/>
        <v xml:space="preserve"> </v>
      </c>
      <c r="AI18" s="31" t="str">
        <f t="shared" si="2"/>
        <v>b</v>
      </c>
      <c r="AJ18" s="34">
        <v>2</v>
      </c>
      <c r="AK18" s="31" t="str">
        <f t="shared" si="3"/>
        <v xml:space="preserve"> </v>
      </c>
      <c r="AL18" s="31" t="str">
        <f t="shared" si="4"/>
        <v>b</v>
      </c>
      <c r="AM18" s="34"/>
      <c r="AN18" s="34"/>
      <c r="AO18" s="34"/>
      <c r="AP18" s="34"/>
      <c r="AQ18" s="34"/>
      <c r="AR18" s="34">
        <v>3</v>
      </c>
      <c r="AS18" s="34">
        <v>1</v>
      </c>
      <c r="AT18" s="34"/>
      <c r="AU18" s="34"/>
      <c r="AV18" s="34"/>
      <c r="AW18" s="34"/>
      <c r="AX18" s="34"/>
      <c r="AY18" s="34"/>
      <c r="AZ18" s="26">
        <f t="shared" si="5"/>
        <v>29</v>
      </c>
    </row>
    <row r="19" spans="1:52" s="27" customFormat="1">
      <c r="A19" s="18" t="s">
        <v>41</v>
      </c>
      <c r="B19" s="28">
        <v>14</v>
      </c>
      <c r="C19" s="29" t="s">
        <v>97</v>
      </c>
      <c r="D19" s="29">
        <v>1</v>
      </c>
      <c r="E19" s="34"/>
      <c r="F19" s="34"/>
      <c r="G19" s="34">
        <v>5</v>
      </c>
      <c r="H19" s="34">
        <v>3</v>
      </c>
      <c r="I19" s="34"/>
      <c r="J19" s="34"/>
      <c r="K19" s="34">
        <v>3</v>
      </c>
      <c r="L19" s="34">
        <v>2</v>
      </c>
      <c r="M19" s="34"/>
      <c r="N19" s="34"/>
      <c r="O19" s="34">
        <v>3</v>
      </c>
      <c r="P19" s="34"/>
      <c r="Q19" s="34">
        <v>4</v>
      </c>
      <c r="R19" s="34"/>
      <c r="S19" s="34"/>
      <c r="T19" s="34"/>
      <c r="U19" s="34"/>
      <c r="V19" s="34"/>
      <c r="W19" s="34"/>
      <c r="X19" s="34"/>
      <c r="Y19" s="34"/>
      <c r="Z19" s="34"/>
      <c r="AA19" s="34">
        <v>3</v>
      </c>
      <c r="AB19" s="34"/>
      <c r="AC19" s="34"/>
      <c r="AD19" s="34"/>
      <c r="AE19" s="34"/>
      <c r="AF19" s="34"/>
      <c r="AG19" s="34">
        <v>2</v>
      </c>
      <c r="AH19" s="31" t="str">
        <f t="shared" si="1"/>
        <v>m</v>
      </c>
      <c r="AI19" s="31" t="str">
        <f t="shared" si="2"/>
        <v xml:space="preserve"> </v>
      </c>
      <c r="AJ19" s="34"/>
      <c r="AK19" s="31" t="str">
        <f t="shared" si="3"/>
        <v xml:space="preserve"> </v>
      </c>
      <c r="AL19" s="31" t="str">
        <f t="shared" si="4"/>
        <v xml:space="preserve"> </v>
      </c>
      <c r="AM19" s="34"/>
      <c r="AN19" s="34"/>
      <c r="AO19" s="34">
        <v>2</v>
      </c>
      <c r="AP19" s="34"/>
      <c r="AQ19" s="34"/>
      <c r="AR19" s="34"/>
      <c r="AS19" s="34">
        <v>1</v>
      </c>
      <c r="AT19" s="34"/>
      <c r="AU19" s="34"/>
      <c r="AV19" s="34"/>
      <c r="AW19" s="34"/>
      <c r="AX19" s="34"/>
      <c r="AY19" s="34"/>
      <c r="AZ19" s="26">
        <f t="shared" si="5"/>
        <v>29</v>
      </c>
    </row>
    <row r="20" spans="1:52" s="27" customFormat="1">
      <c r="A20" s="18" t="s">
        <v>41</v>
      </c>
      <c r="B20" s="28">
        <v>15</v>
      </c>
      <c r="C20" s="29" t="s">
        <v>98</v>
      </c>
      <c r="D20" s="29"/>
      <c r="E20" s="34">
        <v>1</v>
      </c>
      <c r="F20" s="34"/>
      <c r="G20" s="34">
        <v>5</v>
      </c>
      <c r="H20" s="34"/>
      <c r="I20" s="34">
        <v>4</v>
      </c>
      <c r="J20" s="34"/>
      <c r="K20" s="34">
        <v>3</v>
      </c>
      <c r="L20" s="34"/>
      <c r="M20" s="34">
        <v>3</v>
      </c>
      <c r="N20" s="34">
        <v>2</v>
      </c>
      <c r="O20" s="34"/>
      <c r="P20" s="34">
        <v>2</v>
      </c>
      <c r="Q20" s="34"/>
      <c r="R20" s="34">
        <v>5</v>
      </c>
      <c r="S20" s="34"/>
      <c r="T20" s="34"/>
      <c r="U20" s="34"/>
      <c r="V20" s="34"/>
      <c r="W20" s="34"/>
      <c r="X20" s="34"/>
      <c r="Y20" s="34"/>
      <c r="Z20" s="34">
        <v>2</v>
      </c>
      <c r="AA20" s="34"/>
      <c r="AB20" s="34"/>
      <c r="AC20" s="34"/>
      <c r="AD20" s="34"/>
      <c r="AE20" s="34"/>
      <c r="AF20" s="34"/>
      <c r="AG20" s="34">
        <v>2</v>
      </c>
      <c r="AH20" s="31" t="str">
        <f t="shared" si="1"/>
        <v>m</v>
      </c>
      <c r="AI20" s="31" t="str">
        <f t="shared" si="2"/>
        <v xml:space="preserve"> </v>
      </c>
      <c r="AJ20" s="34"/>
      <c r="AK20" s="31" t="str">
        <f t="shared" si="3"/>
        <v xml:space="preserve"> </v>
      </c>
      <c r="AL20" s="31" t="str">
        <f t="shared" si="4"/>
        <v xml:space="preserve"> </v>
      </c>
      <c r="AM20" s="34"/>
      <c r="AN20" s="34"/>
      <c r="AO20" s="34">
        <v>2</v>
      </c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26">
        <f>SUM(D20:AY20)</f>
        <v>31</v>
      </c>
    </row>
    <row r="21" spans="1:52" s="27" customFormat="1">
      <c r="A21" s="18" t="s">
        <v>41</v>
      </c>
      <c r="B21" s="28">
        <v>16</v>
      </c>
      <c r="C21" s="29" t="s">
        <v>144</v>
      </c>
      <c r="D21" s="29">
        <v>1</v>
      </c>
      <c r="E21" s="34"/>
      <c r="F21" s="34">
        <v>5</v>
      </c>
      <c r="G21" s="34"/>
      <c r="H21" s="34">
        <v>3</v>
      </c>
      <c r="I21" s="34"/>
      <c r="J21" s="34"/>
      <c r="K21" s="34"/>
      <c r="L21" s="34"/>
      <c r="M21" s="34"/>
      <c r="N21" s="34">
        <v>2</v>
      </c>
      <c r="O21" s="34"/>
      <c r="P21" s="34">
        <v>2</v>
      </c>
      <c r="Q21" s="34"/>
      <c r="R21" s="34"/>
      <c r="S21" s="34">
        <v>1</v>
      </c>
      <c r="T21" s="34"/>
      <c r="U21" s="34"/>
      <c r="V21" s="34">
        <v>2</v>
      </c>
      <c r="W21" s="34"/>
      <c r="X21" s="34"/>
      <c r="Y21" s="34"/>
      <c r="Z21" s="34"/>
      <c r="AA21" s="34">
        <v>3</v>
      </c>
      <c r="AB21" s="34">
        <v>2</v>
      </c>
      <c r="AC21" s="34"/>
      <c r="AD21" s="34"/>
      <c r="AE21" s="34"/>
      <c r="AF21" s="34"/>
      <c r="AG21" s="34">
        <v>2</v>
      </c>
      <c r="AH21" s="31" t="str">
        <f t="shared" si="1"/>
        <v>m</v>
      </c>
      <c r="AI21" s="31" t="str">
        <f t="shared" si="2"/>
        <v xml:space="preserve"> </v>
      </c>
      <c r="AJ21" s="34"/>
      <c r="AK21" s="31" t="str">
        <f t="shared" si="3"/>
        <v xml:space="preserve"> </v>
      </c>
      <c r="AL21" s="31" t="str">
        <f t="shared" si="4"/>
        <v xml:space="preserve"> </v>
      </c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26"/>
    </row>
    <row r="22" spans="1:5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</row>
    <row r="23" spans="1:52" s="27" customFormat="1">
      <c r="A23" s="18"/>
      <c r="B23" s="28"/>
      <c r="C23" s="29"/>
      <c r="D23" s="29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1" t="str">
        <f>IF(AND(COUNTIF(C23,"*ė")+COUNTIF(C23,"*a")&gt;=1,AG23&gt;0),"m"," ")</f>
        <v xml:space="preserve"> </v>
      </c>
      <c r="AI23" s="31" t="str">
        <f>IF(AND(COUNTIF(C23,"*ė")+COUNTIF(C23,"*a")=0,AG23&gt;0),"b"," ")</f>
        <v xml:space="preserve"> </v>
      </c>
      <c r="AJ23" s="34"/>
      <c r="AK23" s="31" t="str">
        <f>IF(AND(COUNTIF(C23,"*ė")+COUNTIF(C23,"*a")&gt;=1,AJ23&gt;0),"m"," ")</f>
        <v xml:space="preserve"> </v>
      </c>
      <c r="AL23" s="31" t="str">
        <f>IF(AND(COUNTIF(C23,"*ė")+COUNTIF(C23,"*a")&lt;1,AJ23&gt;0),"b"," ")</f>
        <v xml:space="preserve"> </v>
      </c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26"/>
    </row>
    <row r="24" spans="1:5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</row>
    <row r="25" spans="1:5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</row>
    <row r="26" spans="1:52" s="27" customFormat="1">
      <c r="A26" s="18"/>
      <c r="B26" s="28"/>
      <c r="C26" s="35"/>
      <c r="D26" s="3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31" t="str">
        <f>IF(AND(COUNTIF(C26,"*ė")+COUNTIF(C26,"*a")&gt;=1,AG26&gt;0),"m"," ")</f>
        <v xml:space="preserve"> </v>
      </c>
      <c r="AI26" s="31" t="str">
        <f>IF(AND(COUNTIF(C26,"*ė")+COUNTIF(C26,"*a")=0,AG26&gt;0),"b"," ")</f>
        <v xml:space="preserve"> </v>
      </c>
      <c r="AJ26" s="17"/>
      <c r="AK26" s="31" t="str">
        <f>IF(AND(COUNTIF(C26,"*ė")+COUNTIF(C26,"*a")&gt;=1,AJ26&gt;0),"m"," ")</f>
        <v xml:space="preserve"> </v>
      </c>
      <c r="AL26" s="31" t="str">
        <f>IF(AND(COUNTIF(C26,"*ė")+COUNTIF(C26,"*a")&lt;1,AJ26&gt;0),"b"," ")</f>
        <v xml:space="preserve"> </v>
      </c>
      <c r="AM26" s="17"/>
      <c r="AN26" s="17"/>
      <c r="AO26" s="17"/>
      <c r="AP26" s="17"/>
      <c r="AQ26" s="17"/>
      <c r="AR26" s="17"/>
      <c r="AS26" s="10"/>
      <c r="AT26" s="34"/>
      <c r="AU26" s="34"/>
      <c r="AV26" s="34"/>
      <c r="AW26" s="34"/>
      <c r="AX26" s="34"/>
      <c r="AY26" s="34"/>
      <c r="AZ26" s="26"/>
    </row>
    <row r="27" spans="1:52" s="27" customFormat="1">
      <c r="A27" s="18"/>
      <c r="B27" s="28"/>
      <c r="C27" s="29"/>
      <c r="D27" s="3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31" t="str">
        <f>IF(AND(COUNTIF(C27,"*ė")+COUNTIF(C27,"*a")&gt;=1,AG27&gt;0),"m"," ")</f>
        <v xml:space="preserve"> </v>
      </c>
      <c r="AI27" s="31" t="str">
        <f>IF(AND(COUNTIF(C27,"*ė")+COUNTIF(C27,"*a")=0,AG27&gt;0),"b"," ")</f>
        <v xml:space="preserve"> </v>
      </c>
      <c r="AJ27" s="10"/>
      <c r="AK27" s="31" t="str">
        <f>IF(AND(COUNTIF(C27,"*ė")+COUNTIF(C27,"*a")&gt;=1,AJ27&gt;0),"m"," ")</f>
        <v xml:space="preserve"> </v>
      </c>
      <c r="AL27" s="31" t="str">
        <f>IF(AND(COUNTIF(C27,"*ė")+COUNTIF(C27,"*a")&lt;1,AJ27&gt;0),"b"," ")</f>
        <v xml:space="preserve"> </v>
      </c>
      <c r="AM27" s="10"/>
      <c r="AN27" s="10"/>
      <c r="AO27" s="10"/>
      <c r="AP27" s="10"/>
      <c r="AQ27" s="10"/>
      <c r="AR27" s="10"/>
      <c r="AS27" s="10"/>
      <c r="AT27" s="34"/>
      <c r="AU27" s="34"/>
      <c r="AV27" s="34"/>
      <c r="AW27" s="34"/>
      <c r="AX27" s="34"/>
      <c r="AY27" s="34"/>
      <c r="AZ27" s="26">
        <f>SUM(D27:AY27)</f>
        <v>0</v>
      </c>
    </row>
    <row r="28" spans="1:52" s="27" customForma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1" t="str">
        <f>IF(AND(COUNTIF(C29,"*ė")+COUNTIF(C29,"*a")&gt;=1,AG29&gt;0),"m"," ")</f>
        <v xml:space="preserve"> </v>
      </c>
      <c r="AI28" s="31"/>
      <c r="AJ28" s="34"/>
      <c r="AK28" s="31"/>
      <c r="AL28" s="31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</row>
    <row r="29" spans="1:52" s="27" customFormat="1">
      <c r="A29" s="625" t="s">
        <v>68</v>
      </c>
      <c r="B29" s="626"/>
      <c r="C29" s="627"/>
      <c r="D29" s="37">
        <f t="shared" ref="D29:AF29" si="6">COUNTA(D6:D28)</f>
        <v>5</v>
      </c>
      <c r="E29" s="37">
        <f t="shared" si="6"/>
        <v>11</v>
      </c>
      <c r="F29" s="37">
        <f t="shared" si="6"/>
        <v>6</v>
      </c>
      <c r="G29" s="37">
        <f t="shared" si="6"/>
        <v>10</v>
      </c>
      <c r="H29" s="37">
        <f t="shared" si="6"/>
        <v>6</v>
      </c>
      <c r="I29" s="37">
        <f t="shared" si="6"/>
        <v>10</v>
      </c>
      <c r="J29" s="37">
        <f t="shared" si="6"/>
        <v>2</v>
      </c>
      <c r="K29" s="37">
        <f t="shared" si="6"/>
        <v>7</v>
      </c>
      <c r="L29" s="37">
        <f t="shared" si="6"/>
        <v>3</v>
      </c>
      <c r="M29" s="37">
        <f t="shared" si="6"/>
        <v>8</v>
      </c>
      <c r="N29" s="37">
        <f t="shared" si="6"/>
        <v>9</v>
      </c>
      <c r="O29" s="37">
        <f t="shared" si="6"/>
        <v>7</v>
      </c>
      <c r="P29" s="37">
        <f t="shared" si="6"/>
        <v>4</v>
      </c>
      <c r="Q29" s="37">
        <f t="shared" si="6"/>
        <v>8</v>
      </c>
      <c r="R29" s="37">
        <f t="shared" si="6"/>
        <v>7</v>
      </c>
      <c r="S29" s="37">
        <f t="shared" si="6"/>
        <v>9</v>
      </c>
      <c r="T29" s="37">
        <f t="shared" si="6"/>
        <v>1</v>
      </c>
      <c r="U29" s="37">
        <f t="shared" si="6"/>
        <v>1</v>
      </c>
      <c r="V29" s="37">
        <f t="shared" si="6"/>
        <v>1</v>
      </c>
      <c r="W29" s="37">
        <f t="shared" si="6"/>
        <v>2</v>
      </c>
      <c r="X29" s="37">
        <f t="shared" si="6"/>
        <v>0</v>
      </c>
      <c r="Y29" s="37">
        <f t="shared" si="6"/>
        <v>2</v>
      </c>
      <c r="Z29" s="37">
        <f t="shared" si="6"/>
        <v>8</v>
      </c>
      <c r="AA29" s="37">
        <f t="shared" si="6"/>
        <v>7</v>
      </c>
      <c r="AB29" s="37">
        <f t="shared" si="6"/>
        <v>6</v>
      </c>
      <c r="AC29" s="37">
        <f t="shared" si="6"/>
        <v>0</v>
      </c>
      <c r="AD29" s="37">
        <f t="shared" si="6"/>
        <v>1</v>
      </c>
      <c r="AE29" s="37">
        <f t="shared" si="6"/>
        <v>3</v>
      </c>
      <c r="AF29" s="37">
        <f t="shared" si="6"/>
        <v>0</v>
      </c>
      <c r="AG29" s="37">
        <f>COUNTA(AG6:AG28)</f>
        <v>9</v>
      </c>
      <c r="AH29" s="34">
        <f>COUNTIF(AH6:AH28,"m")</f>
        <v>8</v>
      </c>
      <c r="AI29" s="34">
        <f>COUNTIF(AI6:AI28,"b")</f>
        <v>1</v>
      </c>
      <c r="AJ29" s="46">
        <f>COUNTA(AJ6:AJ28)</f>
        <v>8</v>
      </c>
      <c r="AK29" s="34">
        <f>COUNTIF(AK6:AK28,"m")</f>
        <v>4</v>
      </c>
      <c r="AL29" s="34">
        <f>COUNTIF(AL6:AL28,"b")</f>
        <v>4</v>
      </c>
      <c r="AM29" s="34">
        <f>COUNTA(AM6:AM28)</f>
        <v>0</v>
      </c>
      <c r="AN29" s="34">
        <f t="shared" ref="AN29:AY29" si="7">COUNTA(AN6:AN28)</f>
        <v>0</v>
      </c>
      <c r="AO29" s="34">
        <f t="shared" si="7"/>
        <v>6</v>
      </c>
      <c r="AP29" s="34">
        <f t="shared" si="7"/>
        <v>3</v>
      </c>
      <c r="AQ29" s="34">
        <f t="shared" si="7"/>
        <v>1</v>
      </c>
      <c r="AR29" s="34">
        <f t="shared" si="7"/>
        <v>1</v>
      </c>
      <c r="AS29" s="34">
        <f t="shared" si="7"/>
        <v>8</v>
      </c>
      <c r="AT29" s="34">
        <f t="shared" si="7"/>
        <v>0</v>
      </c>
      <c r="AU29" s="34">
        <f t="shared" si="7"/>
        <v>0</v>
      </c>
      <c r="AV29" s="34">
        <f t="shared" si="7"/>
        <v>0</v>
      </c>
      <c r="AW29" s="34">
        <f t="shared" si="7"/>
        <v>0</v>
      </c>
      <c r="AX29" s="34">
        <f t="shared" si="7"/>
        <v>0</v>
      </c>
      <c r="AY29" s="34">
        <f t="shared" si="7"/>
        <v>0</v>
      </c>
      <c r="AZ29" s="26">
        <f>SUM(D28:AY28)</f>
        <v>0</v>
      </c>
    </row>
    <row r="30" spans="1:52" s="27" customFormat="1"/>
    <row r="31" spans="1:52" ht="15.75">
      <c r="A31" s="57" t="s">
        <v>41</v>
      </c>
      <c r="B31" s="58">
        <v>11</v>
      </c>
      <c r="C31" s="59" t="s">
        <v>43</v>
      </c>
      <c r="D31" s="59"/>
      <c r="E31" s="16">
        <v>1</v>
      </c>
      <c r="F31" s="16"/>
      <c r="G31" s="16">
        <v>5</v>
      </c>
      <c r="H31" s="16"/>
      <c r="I31" s="16">
        <v>4</v>
      </c>
      <c r="J31" s="16"/>
      <c r="K31" s="16"/>
      <c r="L31" s="16"/>
      <c r="M31" s="16"/>
      <c r="N31" s="16"/>
      <c r="O31" s="16">
        <v>3</v>
      </c>
      <c r="P31" s="16">
        <v>2</v>
      </c>
      <c r="Q31" s="16"/>
      <c r="R31" s="16">
        <v>5</v>
      </c>
      <c r="S31" s="16"/>
      <c r="T31" s="16"/>
      <c r="U31" s="16">
        <v>2</v>
      </c>
      <c r="V31" s="16"/>
      <c r="W31" s="16">
        <v>3</v>
      </c>
      <c r="X31" s="16"/>
      <c r="Y31" s="16">
        <v>3</v>
      </c>
      <c r="Z31" s="16"/>
      <c r="AA31" s="16"/>
      <c r="AB31" s="16"/>
      <c r="AC31" s="16"/>
      <c r="AD31" s="16"/>
      <c r="AE31" s="16">
        <v>3</v>
      </c>
      <c r="AF31" s="16"/>
      <c r="AG31" s="16"/>
      <c r="AH31" s="16"/>
      <c r="AI31" s="16"/>
      <c r="AJ31" s="16">
        <v>2</v>
      </c>
      <c r="AK31" s="16"/>
      <c r="AL31" s="16"/>
      <c r="AM31" s="16"/>
      <c r="AN31" s="16"/>
      <c r="AO31" s="16"/>
      <c r="AP31" s="16"/>
      <c r="AQ31" s="16"/>
      <c r="AR31" s="16"/>
      <c r="AS31" s="16">
        <v>1</v>
      </c>
      <c r="AT31" s="16"/>
      <c r="AU31" s="16"/>
      <c r="AV31" s="16"/>
      <c r="AW31" s="16"/>
      <c r="AX31" s="16"/>
      <c r="AY31" s="16"/>
      <c r="AZ31" s="60">
        <f>SUM(D31:AY31)</f>
        <v>34</v>
      </c>
    </row>
    <row r="32" spans="1:52" ht="15.75">
      <c r="A32" s="57" t="s">
        <v>41</v>
      </c>
      <c r="B32" s="58">
        <v>18</v>
      </c>
      <c r="C32" s="59" t="s">
        <v>44</v>
      </c>
      <c r="D32" s="59">
        <v>1</v>
      </c>
      <c r="E32" s="16"/>
      <c r="F32" s="16">
        <v>5</v>
      </c>
      <c r="G32" s="16"/>
      <c r="H32" s="16">
        <v>3</v>
      </c>
      <c r="I32" s="16"/>
      <c r="J32" s="16"/>
      <c r="K32" s="16"/>
      <c r="L32" s="16">
        <v>2</v>
      </c>
      <c r="M32" s="16"/>
      <c r="N32" s="16"/>
      <c r="O32" s="16"/>
      <c r="P32" s="16"/>
      <c r="Q32" s="16">
        <v>4</v>
      </c>
      <c r="R32" s="16"/>
      <c r="S32" s="16">
        <v>1</v>
      </c>
      <c r="T32" s="16"/>
      <c r="U32" s="16"/>
      <c r="V32" s="16"/>
      <c r="W32" s="16"/>
      <c r="X32" s="16"/>
      <c r="Y32" s="16"/>
      <c r="Z32" s="16"/>
      <c r="AA32" s="16">
        <v>3</v>
      </c>
      <c r="AB32" s="16"/>
      <c r="AC32" s="16"/>
      <c r="AD32" s="16"/>
      <c r="AE32" s="16">
        <v>3</v>
      </c>
      <c r="AF32" s="16"/>
      <c r="AG32" s="16">
        <v>2</v>
      </c>
      <c r="AH32" s="16"/>
      <c r="AI32" s="16"/>
      <c r="AJ32" s="16">
        <v>2</v>
      </c>
      <c r="AK32" s="16"/>
      <c r="AL32" s="16"/>
      <c r="AM32" s="16"/>
      <c r="AN32" s="16"/>
      <c r="AO32" s="16"/>
      <c r="AP32" s="16"/>
      <c r="AQ32" s="16"/>
      <c r="AR32" s="16">
        <v>3</v>
      </c>
      <c r="AS32" s="16">
        <v>1</v>
      </c>
      <c r="AT32" s="16"/>
      <c r="AU32" s="16"/>
      <c r="AV32" s="16"/>
      <c r="AW32" s="16"/>
      <c r="AX32" s="16"/>
      <c r="AY32" s="16"/>
      <c r="AZ32" s="60">
        <f>SUM(D32:AY32)</f>
        <v>30</v>
      </c>
    </row>
    <row r="33" spans="1:52" ht="15.75">
      <c r="A33" s="57" t="s">
        <v>41</v>
      </c>
      <c r="B33" s="58">
        <v>20</v>
      </c>
      <c r="C33" s="59" t="s">
        <v>45</v>
      </c>
      <c r="D33" s="59"/>
      <c r="E33" s="16">
        <v>1</v>
      </c>
      <c r="F33" s="16">
        <v>5</v>
      </c>
      <c r="G33" s="16"/>
      <c r="H33" s="16">
        <v>3</v>
      </c>
      <c r="I33" s="16"/>
      <c r="J33" s="16"/>
      <c r="K33" s="16"/>
      <c r="L33" s="16">
        <v>2</v>
      </c>
      <c r="M33" s="16"/>
      <c r="N33" s="16"/>
      <c r="O33" s="16"/>
      <c r="P33" s="16">
        <v>2</v>
      </c>
      <c r="Q33" s="16">
        <v>4</v>
      </c>
      <c r="R33" s="16"/>
      <c r="S33" s="16">
        <v>1</v>
      </c>
      <c r="T33" s="16"/>
      <c r="U33" s="16"/>
      <c r="V33" s="16"/>
      <c r="W33" s="16"/>
      <c r="X33" s="16"/>
      <c r="Y33" s="16"/>
      <c r="Z33" s="16">
        <v>2</v>
      </c>
      <c r="AA33" s="16"/>
      <c r="AB33" s="16"/>
      <c r="AC33" s="16"/>
      <c r="AD33" s="16">
        <v>2</v>
      </c>
      <c r="AE33" s="16"/>
      <c r="AF33" s="16"/>
      <c r="AG33" s="16">
        <v>2</v>
      </c>
      <c r="AH33" s="16"/>
      <c r="AI33" s="16"/>
      <c r="AJ33" s="16">
        <v>2</v>
      </c>
      <c r="AK33" s="16"/>
      <c r="AL33" s="16"/>
      <c r="AM33" s="16"/>
      <c r="AN33" s="16"/>
      <c r="AO33" s="16"/>
      <c r="AP33" s="16"/>
      <c r="AQ33" s="16"/>
      <c r="AR33" s="16">
        <v>3</v>
      </c>
      <c r="AS33" s="16"/>
      <c r="AT33" s="16"/>
      <c r="AU33" s="16"/>
      <c r="AV33" s="16"/>
      <c r="AW33" s="16"/>
      <c r="AX33" s="16"/>
      <c r="AY33" s="16"/>
      <c r="AZ33" s="60">
        <f>SUM(D33:AY33)</f>
        <v>29</v>
      </c>
    </row>
    <row r="34" spans="1:52" ht="15.75">
      <c r="A34" s="57" t="s">
        <v>41</v>
      </c>
      <c r="B34" s="58">
        <v>3</v>
      </c>
      <c r="C34" s="59" t="s">
        <v>42</v>
      </c>
      <c r="D34" s="59"/>
      <c r="E34" s="5">
        <v>1</v>
      </c>
      <c r="F34" s="5">
        <v>5</v>
      </c>
      <c r="G34" s="15"/>
      <c r="H34" s="15">
        <v>3</v>
      </c>
      <c r="I34" s="15"/>
      <c r="J34" s="15"/>
      <c r="K34" s="15"/>
      <c r="L34" s="5">
        <v>2</v>
      </c>
      <c r="M34" s="4"/>
      <c r="N34" s="15"/>
      <c r="O34" s="15"/>
      <c r="P34" s="15">
        <v>2</v>
      </c>
      <c r="Q34" s="15">
        <v>4</v>
      </c>
      <c r="R34" s="15"/>
      <c r="S34" s="15">
        <v>1</v>
      </c>
      <c r="T34" s="15"/>
      <c r="U34" s="15"/>
      <c r="V34" s="15"/>
      <c r="W34" s="15"/>
      <c r="X34" s="15"/>
      <c r="Y34" s="15"/>
      <c r="Z34" s="15">
        <v>2</v>
      </c>
      <c r="AA34" s="15"/>
      <c r="AB34" s="15"/>
      <c r="AC34" s="15"/>
      <c r="AD34" s="15">
        <v>2</v>
      </c>
      <c r="AE34" s="15"/>
      <c r="AF34" s="15"/>
      <c r="AG34" s="15">
        <v>2</v>
      </c>
      <c r="AH34" s="15"/>
      <c r="AI34" s="15"/>
      <c r="AJ34" s="15">
        <v>2</v>
      </c>
      <c r="AK34" s="15"/>
      <c r="AL34" s="15"/>
      <c r="AM34" s="15"/>
      <c r="AN34" s="15"/>
      <c r="AO34" s="15"/>
      <c r="AP34" s="15"/>
      <c r="AQ34" s="15"/>
      <c r="AR34" s="15">
        <v>3</v>
      </c>
      <c r="AS34" s="61"/>
      <c r="AT34" s="15"/>
      <c r="AU34" s="15"/>
      <c r="AV34" s="15"/>
      <c r="AW34" s="15"/>
      <c r="AX34" s="15"/>
      <c r="AY34" s="15"/>
      <c r="AZ34" s="60">
        <f>SUM(D34:AY34)</f>
        <v>29</v>
      </c>
    </row>
    <row r="35" spans="1:52" s="27" customFormat="1">
      <c r="A35" s="18" t="s">
        <v>41</v>
      </c>
      <c r="B35" s="28">
        <v>5</v>
      </c>
      <c r="C35" s="29" t="s">
        <v>86</v>
      </c>
      <c r="D35" s="29"/>
      <c r="E35" s="34">
        <v>1</v>
      </c>
      <c r="F35" s="34"/>
      <c r="G35" s="34">
        <v>5</v>
      </c>
      <c r="H35" s="34"/>
      <c r="I35" s="34">
        <v>4</v>
      </c>
      <c r="J35" s="34"/>
      <c r="K35" s="34"/>
      <c r="L35" s="34"/>
      <c r="M35" s="34"/>
      <c r="N35" s="34"/>
      <c r="O35" s="34">
        <v>3</v>
      </c>
      <c r="P35" s="34"/>
      <c r="Q35" s="34"/>
      <c r="R35" s="34">
        <v>5</v>
      </c>
      <c r="S35" s="34"/>
      <c r="T35" s="34"/>
      <c r="U35" s="34"/>
      <c r="V35" s="34"/>
      <c r="W35" s="34"/>
      <c r="X35" s="34"/>
      <c r="Y35" s="34">
        <v>3</v>
      </c>
      <c r="Z35" s="34"/>
      <c r="AA35" s="34">
        <v>3</v>
      </c>
      <c r="AB35" s="34">
        <v>2</v>
      </c>
      <c r="AC35" s="34"/>
      <c r="AD35" s="34"/>
      <c r="AE35" s="34"/>
      <c r="AF35" s="34"/>
      <c r="AG35" s="34">
        <v>2</v>
      </c>
      <c r="AH35" s="31" t="str">
        <f>IF(AND(COUNTIF(C35,"*ė")+COUNTIF(C35,"*a")&gt;=1,AG35&gt;0),"m"," ")</f>
        <v>m</v>
      </c>
      <c r="AI35" s="31" t="str">
        <f>IF(AND(COUNTIF(C35,"*ė")+COUNTIF(C35,"*a")=0,AG35&gt;0),"b"," ")</f>
        <v xml:space="preserve"> </v>
      </c>
      <c r="AJ35" s="34"/>
      <c r="AK35" s="31" t="str">
        <f>IF(AND(COUNTIF(C35,"*ė")+COUNTIF(C35,"*a")&gt;=1,AJ35&gt;0),"m"," ")</f>
        <v xml:space="preserve"> </v>
      </c>
      <c r="AL35" s="31" t="str">
        <f>IF(AND(COUNTIF(C35,"*ė")+COUNTIF(C35,"*a")&lt;1,AJ35&gt;0),"b"," ")</f>
        <v xml:space="preserve"> </v>
      </c>
      <c r="AM35" s="34"/>
      <c r="AN35" s="34"/>
      <c r="AO35" s="34"/>
      <c r="AP35" s="34"/>
      <c r="AQ35" s="34"/>
      <c r="AR35" s="34">
        <v>3</v>
      </c>
      <c r="AS35" s="34"/>
      <c r="AT35" s="34"/>
      <c r="AU35" s="34"/>
      <c r="AV35" s="34"/>
      <c r="AW35" s="34"/>
      <c r="AX35" s="34"/>
      <c r="AY35" s="34"/>
      <c r="AZ35" s="26">
        <f>SUM(D35:AY35)</f>
        <v>31</v>
      </c>
    </row>
  </sheetData>
  <autoFilter ref="A5:AZ29"/>
  <mergeCells count="42">
    <mergeCell ref="A29:C29"/>
    <mergeCell ref="Z2:AA2"/>
    <mergeCell ref="AB2:AC2"/>
    <mergeCell ref="AD2:AE2"/>
    <mergeCell ref="AO2:AP2"/>
    <mergeCell ref="A1:B4"/>
    <mergeCell ref="C1:C4"/>
    <mergeCell ref="D1:E2"/>
    <mergeCell ref="F1:G2"/>
    <mergeCell ref="H1:I1"/>
    <mergeCell ref="J1:K1"/>
    <mergeCell ref="AH1:AH3"/>
    <mergeCell ref="AI1:AI3"/>
    <mergeCell ref="AK1:AK3"/>
    <mergeCell ref="AL1:AL3"/>
    <mergeCell ref="AQ2:AR2"/>
    <mergeCell ref="AT2:AT3"/>
    <mergeCell ref="AM1:AM3"/>
    <mergeCell ref="AN1:AR1"/>
    <mergeCell ref="AS1:AS3"/>
    <mergeCell ref="AT1:AY1"/>
    <mergeCell ref="AU2:AU3"/>
    <mergeCell ref="AV2:AV3"/>
    <mergeCell ref="AW2:AW3"/>
    <mergeCell ref="AX2:AX3"/>
    <mergeCell ref="AY2:AY3"/>
    <mergeCell ref="AZ1:AZ3"/>
    <mergeCell ref="H2:I2"/>
    <mergeCell ref="J2:K2"/>
    <mergeCell ref="L2:M2"/>
    <mergeCell ref="N2:O2"/>
    <mergeCell ref="P2:P3"/>
    <mergeCell ref="L1:P1"/>
    <mergeCell ref="Q1:U1"/>
    <mergeCell ref="V1:AA1"/>
    <mergeCell ref="AB1:AF1"/>
    <mergeCell ref="AG1:AG3"/>
    <mergeCell ref="AJ1:AJ3"/>
    <mergeCell ref="Q2:R2"/>
    <mergeCell ref="S2:U2"/>
    <mergeCell ref="V2:W2"/>
    <mergeCell ref="X2:Y2"/>
  </mergeCells>
  <pageMargins left="0.70866141732283472" right="0.70866141732283472" top="0.74803149606299213" bottom="0.74803149606299213" header="0.31496062992125984" footer="0.31496062992125984"/>
  <pageSetup paperSize="9" scale="76" fitToWidth="2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1"/>
  <sheetViews>
    <sheetView topLeftCell="A8" zoomScale="93" zoomScaleNormal="93" workbookViewId="0">
      <selection activeCell="Y31" sqref="Y31"/>
    </sheetView>
  </sheetViews>
  <sheetFormatPr defaultRowHeight="15"/>
  <cols>
    <col min="1" max="1" width="5" customWidth="1"/>
    <col min="2" max="2" width="6.5703125" customWidth="1"/>
    <col min="3" max="3" width="27.140625" customWidth="1"/>
    <col min="4" max="8" width="6" customWidth="1"/>
    <col min="9" max="9" width="7" customWidth="1"/>
    <col min="10" max="24" width="6" customWidth="1"/>
    <col min="25" max="25" width="18.140625" customWidth="1"/>
    <col min="26" max="32" width="6" customWidth="1"/>
    <col min="33" max="33" width="6.7109375" customWidth="1"/>
    <col min="34" max="34" width="3.85546875" style="12" customWidth="1"/>
    <col min="35" max="35" width="3.5703125" style="12" customWidth="1"/>
    <col min="36" max="36" width="6.28515625" customWidth="1"/>
    <col min="37" max="37" width="3.28515625" style="12" customWidth="1"/>
    <col min="38" max="38" width="3.85546875" style="12" customWidth="1"/>
    <col min="39" max="52" width="6" customWidth="1"/>
  </cols>
  <sheetData>
    <row r="1" spans="1:52" ht="15.75" customHeight="1">
      <c r="A1" s="494" t="s">
        <v>0</v>
      </c>
      <c r="B1" s="494"/>
      <c r="C1" s="495" t="s">
        <v>38</v>
      </c>
      <c r="D1" s="492" t="s">
        <v>1</v>
      </c>
      <c r="E1" s="492"/>
      <c r="F1" s="492" t="s">
        <v>2</v>
      </c>
      <c r="G1" s="492"/>
      <c r="H1" s="492" t="s">
        <v>3</v>
      </c>
      <c r="I1" s="492"/>
      <c r="J1" s="492" t="s">
        <v>4</v>
      </c>
      <c r="K1" s="492"/>
      <c r="L1" s="492" t="s">
        <v>5</v>
      </c>
      <c r="M1" s="492"/>
      <c r="N1" s="492"/>
      <c r="O1" s="492"/>
      <c r="P1" s="492"/>
      <c r="Q1" s="493" t="s">
        <v>6</v>
      </c>
      <c r="R1" s="493"/>
      <c r="S1" s="493"/>
      <c r="T1" s="493"/>
      <c r="U1" s="493"/>
      <c r="V1" s="492" t="s">
        <v>69</v>
      </c>
      <c r="W1" s="492"/>
      <c r="X1" s="492"/>
      <c r="Y1" s="492"/>
      <c r="Z1" s="492"/>
      <c r="AA1" s="492"/>
      <c r="AB1" s="492" t="s">
        <v>70</v>
      </c>
      <c r="AC1" s="492"/>
      <c r="AD1" s="492"/>
      <c r="AE1" s="492"/>
      <c r="AF1" s="492"/>
      <c r="AG1" s="491" t="s">
        <v>73</v>
      </c>
      <c r="AH1" s="491" t="s">
        <v>143</v>
      </c>
      <c r="AI1" s="491" t="s">
        <v>40</v>
      </c>
      <c r="AJ1" s="491" t="s">
        <v>71</v>
      </c>
      <c r="AK1" s="491" t="s">
        <v>143</v>
      </c>
      <c r="AL1" s="491" t="s">
        <v>40</v>
      </c>
      <c r="AM1" s="491" t="s">
        <v>72</v>
      </c>
      <c r="AN1" s="493" t="s">
        <v>7</v>
      </c>
      <c r="AO1" s="493"/>
      <c r="AP1" s="493"/>
      <c r="AQ1" s="493"/>
      <c r="AR1" s="493"/>
      <c r="AS1" s="491" t="s">
        <v>8</v>
      </c>
      <c r="AT1" s="492" t="s">
        <v>9</v>
      </c>
      <c r="AU1" s="492"/>
      <c r="AV1" s="492"/>
      <c r="AW1" s="492"/>
      <c r="AX1" s="492"/>
      <c r="AY1" s="492"/>
      <c r="AZ1" s="597" t="s">
        <v>10</v>
      </c>
    </row>
    <row r="2" spans="1:52" ht="22.5">
      <c r="A2" s="494"/>
      <c r="B2" s="494"/>
      <c r="C2" s="495"/>
      <c r="D2" s="492"/>
      <c r="E2" s="492"/>
      <c r="F2" s="492"/>
      <c r="G2" s="492"/>
      <c r="H2" s="492" t="s">
        <v>11</v>
      </c>
      <c r="I2" s="492"/>
      <c r="J2" s="492" t="s">
        <v>12</v>
      </c>
      <c r="K2" s="492"/>
      <c r="L2" s="492" t="s">
        <v>13</v>
      </c>
      <c r="M2" s="492"/>
      <c r="N2" s="492" t="s">
        <v>14</v>
      </c>
      <c r="O2" s="492"/>
      <c r="P2" s="491" t="s">
        <v>39</v>
      </c>
      <c r="Q2" s="492" t="s">
        <v>15</v>
      </c>
      <c r="R2" s="492"/>
      <c r="S2" s="492" t="s">
        <v>16</v>
      </c>
      <c r="T2" s="492"/>
      <c r="U2" s="492"/>
      <c r="V2" s="492" t="s">
        <v>17</v>
      </c>
      <c r="W2" s="492"/>
      <c r="X2" s="493" t="s">
        <v>18</v>
      </c>
      <c r="Y2" s="493"/>
      <c r="Z2" s="493" t="s">
        <v>19</v>
      </c>
      <c r="AA2" s="493"/>
      <c r="AB2" s="493" t="s">
        <v>20</v>
      </c>
      <c r="AC2" s="493"/>
      <c r="AD2" s="493" t="s">
        <v>21</v>
      </c>
      <c r="AE2" s="493"/>
      <c r="AF2" s="14" t="s">
        <v>22</v>
      </c>
      <c r="AG2" s="491"/>
      <c r="AH2" s="491"/>
      <c r="AI2" s="491"/>
      <c r="AJ2" s="491"/>
      <c r="AK2" s="491"/>
      <c r="AL2" s="491"/>
      <c r="AM2" s="491"/>
      <c r="AN2" s="13" t="s">
        <v>23</v>
      </c>
      <c r="AO2" s="492" t="s">
        <v>24</v>
      </c>
      <c r="AP2" s="492"/>
      <c r="AQ2" s="492" t="s">
        <v>25</v>
      </c>
      <c r="AR2" s="492"/>
      <c r="AS2" s="491"/>
      <c r="AT2" s="491" t="s">
        <v>26</v>
      </c>
      <c r="AU2" s="491" t="s">
        <v>15</v>
      </c>
      <c r="AV2" s="491" t="s">
        <v>18</v>
      </c>
      <c r="AW2" s="491" t="s">
        <v>13</v>
      </c>
      <c r="AX2" s="491" t="s">
        <v>14</v>
      </c>
      <c r="AY2" s="491" t="s">
        <v>19</v>
      </c>
      <c r="AZ2" s="597"/>
    </row>
    <row r="3" spans="1:52">
      <c r="A3" s="494"/>
      <c r="B3" s="494"/>
      <c r="C3" s="495"/>
      <c r="D3" s="14" t="s">
        <v>27</v>
      </c>
      <c r="E3" s="14" t="s">
        <v>28</v>
      </c>
      <c r="F3" s="14" t="s">
        <v>29</v>
      </c>
      <c r="G3" s="14" t="s">
        <v>30</v>
      </c>
      <c r="H3" s="14" t="s">
        <v>31</v>
      </c>
      <c r="I3" s="14" t="s">
        <v>32</v>
      </c>
      <c r="J3" s="14" t="s">
        <v>31</v>
      </c>
      <c r="K3" s="14" t="s">
        <v>32</v>
      </c>
      <c r="L3" s="14" t="s">
        <v>32</v>
      </c>
      <c r="M3" s="14" t="s">
        <v>33</v>
      </c>
      <c r="N3" s="14" t="s">
        <v>32</v>
      </c>
      <c r="O3" s="14" t="s">
        <v>33</v>
      </c>
      <c r="P3" s="491"/>
      <c r="Q3" s="14" t="s">
        <v>34</v>
      </c>
      <c r="R3" s="14" t="s">
        <v>30</v>
      </c>
      <c r="S3" s="14" t="s">
        <v>31</v>
      </c>
      <c r="T3" s="14" t="s">
        <v>35</v>
      </c>
      <c r="U3" s="14" t="s">
        <v>36</v>
      </c>
      <c r="V3" s="14" t="s">
        <v>32</v>
      </c>
      <c r="W3" s="13" t="s">
        <v>33</v>
      </c>
      <c r="X3" s="14" t="s">
        <v>32</v>
      </c>
      <c r="Y3" s="13" t="s">
        <v>33</v>
      </c>
      <c r="Z3" s="14" t="s">
        <v>32</v>
      </c>
      <c r="AA3" s="14" t="s">
        <v>33</v>
      </c>
      <c r="AB3" s="14" t="s">
        <v>32</v>
      </c>
      <c r="AC3" s="14" t="s">
        <v>33</v>
      </c>
      <c r="AD3" s="14" t="s">
        <v>32</v>
      </c>
      <c r="AE3" s="14" t="s">
        <v>33</v>
      </c>
      <c r="AF3" s="14" t="s">
        <v>32</v>
      </c>
      <c r="AG3" s="491"/>
      <c r="AH3" s="491"/>
      <c r="AI3" s="491"/>
      <c r="AJ3" s="491"/>
      <c r="AK3" s="491"/>
      <c r="AL3" s="491"/>
      <c r="AM3" s="491"/>
      <c r="AN3" s="13" t="s">
        <v>32</v>
      </c>
      <c r="AO3" s="13" t="s">
        <v>32</v>
      </c>
      <c r="AP3" s="13" t="s">
        <v>33</v>
      </c>
      <c r="AQ3" s="13" t="s">
        <v>32</v>
      </c>
      <c r="AR3" s="13" t="s">
        <v>33</v>
      </c>
      <c r="AS3" s="491"/>
      <c r="AT3" s="491"/>
      <c r="AU3" s="491"/>
      <c r="AV3" s="491"/>
      <c r="AW3" s="491"/>
      <c r="AX3" s="491"/>
      <c r="AY3" s="491"/>
      <c r="AZ3" s="597"/>
    </row>
    <row r="4" spans="1:52" ht="15.75" customHeight="1">
      <c r="A4" s="494"/>
      <c r="B4" s="494"/>
      <c r="C4" s="495"/>
      <c r="D4" s="14">
        <v>1</v>
      </c>
      <c r="E4" s="14">
        <v>1</v>
      </c>
      <c r="F4" s="14">
        <v>5</v>
      </c>
      <c r="G4" s="14">
        <v>5</v>
      </c>
      <c r="H4" s="14">
        <v>3</v>
      </c>
      <c r="I4" s="14">
        <v>4</v>
      </c>
      <c r="J4" s="14">
        <v>3</v>
      </c>
      <c r="K4" s="14">
        <v>3</v>
      </c>
      <c r="L4" s="14">
        <v>2</v>
      </c>
      <c r="M4" s="14">
        <v>3</v>
      </c>
      <c r="N4" s="14">
        <v>2</v>
      </c>
      <c r="O4" s="14">
        <v>3</v>
      </c>
      <c r="P4" s="13">
        <v>2</v>
      </c>
      <c r="Q4" s="14">
        <v>4</v>
      </c>
      <c r="R4" s="14">
        <v>5</v>
      </c>
      <c r="S4" s="14">
        <v>1</v>
      </c>
      <c r="T4" s="14">
        <v>2</v>
      </c>
      <c r="U4" s="14">
        <v>2</v>
      </c>
      <c r="V4" s="14">
        <v>2</v>
      </c>
      <c r="W4" s="13">
        <v>3</v>
      </c>
      <c r="X4" s="14">
        <v>2</v>
      </c>
      <c r="Y4" s="13">
        <v>3</v>
      </c>
      <c r="Z4" s="14">
        <v>2</v>
      </c>
      <c r="AA4" s="14">
        <v>3</v>
      </c>
      <c r="AB4" s="14">
        <v>2</v>
      </c>
      <c r="AC4" s="14">
        <v>3</v>
      </c>
      <c r="AD4" s="14">
        <v>2</v>
      </c>
      <c r="AE4" s="14">
        <v>3</v>
      </c>
      <c r="AF4" s="14">
        <v>2</v>
      </c>
      <c r="AG4" s="13">
        <v>2</v>
      </c>
      <c r="AH4" s="13"/>
      <c r="AI4" s="13"/>
      <c r="AJ4" s="13">
        <v>2</v>
      </c>
      <c r="AK4" s="13"/>
      <c r="AL4" s="13"/>
      <c r="AM4" s="13">
        <v>2</v>
      </c>
      <c r="AN4" s="13">
        <v>2</v>
      </c>
      <c r="AO4" s="13">
        <v>2</v>
      </c>
      <c r="AP4" s="13">
        <v>3</v>
      </c>
      <c r="AQ4" s="13">
        <v>2</v>
      </c>
      <c r="AR4" s="13">
        <v>3</v>
      </c>
      <c r="AS4" s="13">
        <v>1</v>
      </c>
      <c r="AT4" s="13">
        <v>1</v>
      </c>
      <c r="AU4" s="13">
        <v>1</v>
      </c>
      <c r="AV4" s="13">
        <v>1</v>
      </c>
      <c r="AW4" s="13">
        <v>1</v>
      </c>
      <c r="AX4" s="13">
        <v>1</v>
      </c>
      <c r="AY4" s="13">
        <v>1</v>
      </c>
      <c r="AZ4" s="9"/>
    </row>
    <row r="5" spans="1:52" s="27" customFormat="1">
      <c r="A5" s="18"/>
      <c r="B5" s="18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</row>
    <row r="6" spans="1:52" s="27" customFormat="1">
      <c r="A6" s="18" t="s">
        <v>46</v>
      </c>
      <c r="B6" s="28">
        <v>1</v>
      </c>
      <c r="C6" s="35" t="s">
        <v>47</v>
      </c>
      <c r="D6" s="38">
        <v>1</v>
      </c>
      <c r="E6" s="39"/>
      <c r="F6" s="39"/>
      <c r="G6" s="39">
        <v>5</v>
      </c>
      <c r="H6" s="39"/>
      <c r="I6" s="39">
        <v>4</v>
      </c>
      <c r="J6" s="39"/>
      <c r="K6" s="39">
        <v>3</v>
      </c>
      <c r="L6" s="39"/>
      <c r="M6" s="39">
        <v>3</v>
      </c>
      <c r="N6" s="39"/>
      <c r="O6" s="39"/>
      <c r="P6" s="39"/>
      <c r="Q6" s="39"/>
      <c r="R6" s="39">
        <v>5</v>
      </c>
      <c r="S6" s="39"/>
      <c r="T6" s="39"/>
      <c r="U6" s="39"/>
      <c r="V6" s="39"/>
      <c r="W6" s="39"/>
      <c r="X6" s="39"/>
      <c r="Y6" s="39"/>
      <c r="Z6" s="39"/>
      <c r="AA6" s="39">
        <v>3</v>
      </c>
      <c r="AB6" s="39"/>
      <c r="AC6" s="39"/>
      <c r="AD6" s="39"/>
      <c r="AE6" s="39"/>
      <c r="AF6" s="39"/>
      <c r="AG6" s="39">
        <v>2</v>
      </c>
      <c r="AH6" s="39" t="str">
        <f>IF(AND(COUNTIF(C6,"*ė")+COUNTIF(C6,"*a")&gt;=1,AG6&gt;0),"m"," ")</f>
        <v>m</v>
      </c>
      <c r="AI6" s="39" t="str">
        <f>IF(AND(COUNTIF(C6,"*ė")+COUNTIF(C6,"*a")=0,AG6&gt;0),"b"," ")</f>
        <v xml:space="preserve"> </v>
      </c>
      <c r="AJ6" s="39"/>
      <c r="AK6" s="39" t="str">
        <f>IF(AND(COUNTIF(C6,"*ė")+COUNTIF(C6,"*a")&gt;=1,AJ6&gt;0),"m"," ")</f>
        <v xml:space="preserve"> </v>
      </c>
      <c r="AL6" s="39" t="str">
        <f>IF(AND(COUNTIF(C6,"*ė")+COUNTIF(C6,"*a")&lt;1,AJ6&gt;0),"b"," ")</f>
        <v xml:space="preserve"> </v>
      </c>
      <c r="AM6" s="39"/>
      <c r="AN6" s="39"/>
      <c r="AO6" s="39"/>
      <c r="AP6" s="39">
        <v>3</v>
      </c>
      <c r="AQ6" s="39"/>
      <c r="AR6" s="39"/>
      <c r="AS6" s="40">
        <v>1</v>
      </c>
      <c r="AT6" s="31"/>
      <c r="AU6" s="31"/>
      <c r="AV6" s="31"/>
      <c r="AW6" s="31"/>
      <c r="AX6" s="31"/>
      <c r="AY6" s="31"/>
      <c r="AZ6" s="26">
        <f t="shared" ref="AZ6:AZ27" si="0">SUM(D6:AY6)</f>
        <v>30</v>
      </c>
    </row>
    <row r="7" spans="1:52" s="27" customFormat="1">
      <c r="A7" s="18" t="s">
        <v>46</v>
      </c>
      <c r="B7" s="28">
        <v>2</v>
      </c>
      <c r="C7" s="35" t="s">
        <v>48</v>
      </c>
      <c r="D7" s="38"/>
      <c r="E7" s="39">
        <v>1</v>
      </c>
      <c r="F7" s="39"/>
      <c r="G7" s="39">
        <v>5</v>
      </c>
      <c r="H7" s="39"/>
      <c r="I7" s="39">
        <v>4</v>
      </c>
      <c r="J7" s="39"/>
      <c r="K7" s="39"/>
      <c r="L7" s="39"/>
      <c r="M7" s="39"/>
      <c r="N7" s="39"/>
      <c r="O7" s="39">
        <v>3</v>
      </c>
      <c r="P7" s="39"/>
      <c r="Q7" s="39"/>
      <c r="R7" s="39">
        <v>5</v>
      </c>
      <c r="S7" s="39"/>
      <c r="T7" s="39"/>
      <c r="U7" s="39"/>
      <c r="V7" s="39"/>
      <c r="W7" s="39"/>
      <c r="X7" s="39"/>
      <c r="Y7" s="39">
        <v>3</v>
      </c>
      <c r="Z7" s="39"/>
      <c r="AA7" s="39">
        <v>3</v>
      </c>
      <c r="AB7" s="39"/>
      <c r="AC7" s="39"/>
      <c r="AD7" s="39">
        <v>2</v>
      </c>
      <c r="AE7" s="39"/>
      <c r="AF7" s="39"/>
      <c r="AG7" s="39"/>
      <c r="AH7" s="39" t="str">
        <f t="shared" ref="AH7:AH23" si="1">IF(AND(COUNTIF(C7,"*ė")+COUNTIF(C7,"*a")&gt;=1,AG7&gt;0),"m"," ")</f>
        <v xml:space="preserve"> </v>
      </c>
      <c r="AI7" s="39" t="str">
        <f t="shared" ref="AI7:AI23" si="2">IF(AND(COUNTIF(C7,"*ė")+COUNTIF(C7,"*a")=0,AG7&gt;0),"b"," ")</f>
        <v xml:space="preserve"> </v>
      </c>
      <c r="AJ7" s="39">
        <v>2</v>
      </c>
      <c r="AK7" s="39" t="str">
        <f t="shared" ref="AK7:AK27" si="3">IF(AND(COUNTIF(C7,"*ė")+COUNTIF(C7,"*a")&gt;=1,AJ7&gt;0),"m"," ")</f>
        <v>m</v>
      </c>
      <c r="AL7" s="39" t="str">
        <f t="shared" ref="AL7:AL27" si="4">IF(AND(COUNTIF(C7,"*ė")+COUNTIF(C7,"*a")&lt;1,AJ7&gt;0),"b"," ")</f>
        <v xml:space="preserve"> </v>
      </c>
      <c r="AM7" s="39"/>
      <c r="AN7" s="39"/>
      <c r="AO7" s="39"/>
      <c r="AP7" s="39"/>
      <c r="AQ7" s="39"/>
      <c r="AR7" s="39"/>
      <c r="AS7" s="39"/>
      <c r="AT7" s="31"/>
      <c r="AU7" s="31"/>
      <c r="AV7" s="31"/>
      <c r="AW7" s="31"/>
      <c r="AX7" s="31"/>
      <c r="AY7" s="31"/>
      <c r="AZ7" s="26">
        <f t="shared" si="0"/>
        <v>28</v>
      </c>
    </row>
    <row r="8" spans="1:52" s="27" customFormat="1">
      <c r="A8" s="18" t="s">
        <v>46</v>
      </c>
      <c r="B8" s="28">
        <v>3</v>
      </c>
      <c r="C8" s="35" t="s">
        <v>49</v>
      </c>
      <c r="D8" s="41"/>
      <c r="E8" s="42">
        <v>1</v>
      </c>
      <c r="F8" s="42"/>
      <c r="G8" s="42">
        <v>5</v>
      </c>
      <c r="H8" s="42"/>
      <c r="I8" s="42">
        <v>4</v>
      </c>
      <c r="J8" s="42"/>
      <c r="K8" s="42"/>
      <c r="L8" s="42"/>
      <c r="M8" s="42"/>
      <c r="N8" s="42"/>
      <c r="O8" s="42">
        <v>3</v>
      </c>
      <c r="P8" s="42"/>
      <c r="Q8" s="42"/>
      <c r="R8" s="42">
        <v>5</v>
      </c>
      <c r="S8" s="42"/>
      <c r="T8" s="42"/>
      <c r="U8" s="42">
        <v>2</v>
      </c>
      <c r="V8" s="42"/>
      <c r="W8" s="42">
        <v>3</v>
      </c>
      <c r="X8" s="42"/>
      <c r="Y8" s="42"/>
      <c r="Z8" s="42"/>
      <c r="AA8" s="42"/>
      <c r="AB8" s="42"/>
      <c r="AC8" s="42"/>
      <c r="AD8" s="42"/>
      <c r="AE8" s="42"/>
      <c r="AF8" s="42"/>
      <c r="AG8" s="42">
        <v>2</v>
      </c>
      <c r="AH8" s="39" t="str">
        <f t="shared" si="1"/>
        <v xml:space="preserve"> </v>
      </c>
      <c r="AI8" s="39" t="str">
        <f t="shared" si="2"/>
        <v>b</v>
      </c>
      <c r="AJ8" s="42"/>
      <c r="AK8" s="39" t="str">
        <f t="shared" si="3"/>
        <v xml:space="preserve"> </v>
      </c>
      <c r="AL8" s="39" t="str">
        <f t="shared" si="4"/>
        <v xml:space="preserve"> </v>
      </c>
      <c r="AM8" s="42"/>
      <c r="AN8" s="42"/>
      <c r="AO8" s="42"/>
      <c r="AP8" s="42"/>
      <c r="AQ8" s="42"/>
      <c r="AR8" s="42">
        <v>3</v>
      </c>
      <c r="AS8" s="43"/>
      <c r="AT8" s="31"/>
      <c r="AU8" s="31"/>
      <c r="AV8" s="31"/>
      <c r="AW8" s="31"/>
      <c r="AX8" s="31"/>
      <c r="AY8" s="31"/>
      <c r="AZ8" s="26">
        <f t="shared" si="0"/>
        <v>28</v>
      </c>
    </row>
    <row r="9" spans="1:52" s="27" customFormat="1">
      <c r="A9" s="18" t="s">
        <v>46</v>
      </c>
      <c r="B9" s="28">
        <v>4</v>
      </c>
      <c r="C9" s="35" t="s">
        <v>50</v>
      </c>
      <c r="D9" s="38">
        <v>1</v>
      </c>
      <c r="E9" s="44"/>
      <c r="F9" s="44">
        <v>5</v>
      </c>
      <c r="G9" s="44"/>
      <c r="H9" s="44"/>
      <c r="I9" s="44">
        <v>4</v>
      </c>
      <c r="J9" s="44"/>
      <c r="K9" s="44"/>
      <c r="L9" s="44"/>
      <c r="M9" s="44">
        <v>3</v>
      </c>
      <c r="N9" s="44"/>
      <c r="O9" s="44"/>
      <c r="P9" s="44">
        <v>2</v>
      </c>
      <c r="Q9" s="44">
        <v>4</v>
      </c>
      <c r="R9" s="44"/>
      <c r="S9" s="44"/>
      <c r="T9" s="44">
        <v>2</v>
      </c>
      <c r="U9" s="44"/>
      <c r="V9" s="44">
        <v>2</v>
      </c>
      <c r="W9" s="44"/>
      <c r="X9" s="44"/>
      <c r="Y9" s="44"/>
      <c r="Z9" s="44"/>
      <c r="AA9" s="44">
        <v>3</v>
      </c>
      <c r="AB9" s="44"/>
      <c r="AC9" s="44"/>
      <c r="AD9" s="44"/>
      <c r="AE9" s="44"/>
      <c r="AF9" s="44"/>
      <c r="AG9" s="44">
        <v>2</v>
      </c>
      <c r="AH9" s="39" t="str">
        <f t="shared" si="1"/>
        <v xml:space="preserve"> </v>
      </c>
      <c r="AI9" s="39" t="str">
        <f t="shared" si="2"/>
        <v>b</v>
      </c>
      <c r="AJ9" s="44"/>
      <c r="AK9" s="39" t="str">
        <f t="shared" si="3"/>
        <v xml:space="preserve"> </v>
      </c>
      <c r="AL9" s="39" t="str">
        <f t="shared" si="4"/>
        <v xml:space="preserve"> </v>
      </c>
      <c r="AM9" s="44"/>
      <c r="AN9" s="44"/>
      <c r="AO9" s="44"/>
      <c r="AP9" s="44"/>
      <c r="AQ9" s="44">
        <v>2</v>
      </c>
      <c r="AR9" s="44"/>
      <c r="AS9" s="44"/>
      <c r="AT9" s="34"/>
      <c r="AU9" s="34"/>
      <c r="AV9" s="34"/>
      <c r="AW9" s="34"/>
      <c r="AX9" s="34"/>
      <c r="AY9" s="34"/>
      <c r="AZ9" s="26">
        <f t="shared" si="0"/>
        <v>30</v>
      </c>
    </row>
    <row r="10" spans="1:52" s="27" customFormat="1">
      <c r="A10" s="18" t="s">
        <v>46</v>
      </c>
      <c r="B10" s="28">
        <v>5</v>
      </c>
      <c r="C10" s="35" t="s">
        <v>51</v>
      </c>
      <c r="D10" s="36"/>
      <c r="E10" s="17">
        <v>1</v>
      </c>
      <c r="F10" s="17"/>
      <c r="G10" s="17">
        <v>5</v>
      </c>
      <c r="H10" s="17"/>
      <c r="I10" s="17">
        <v>4</v>
      </c>
      <c r="J10" s="17"/>
      <c r="K10" s="17"/>
      <c r="L10" s="17"/>
      <c r="M10" s="17">
        <v>3</v>
      </c>
      <c r="N10" s="17"/>
      <c r="O10" s="17"/>
      <c r="P10" s="17"/>
      <c r="Q10" s="17"/>
      <c r="R10" s="17">
        <v>5</v>
      </c>
      <c r="S10" s="17"/>
      <c r="T10" s="17"/>
      <c r="U10" s="17"/>
      <c r="V10" s="17"/>
      <c r="W10" s="17"/>
      <c r="X10" s="17"/>
      <c r="Y10" s="17">
        <v>3</v>
      </c>
      <c r="Z10" s="17"/>
      <c r="AA10" s="17">
        <v>3</v>
      </c>
      <c r="AB10" s="17"/>
      <c r="AC10" s="17"/>
      <c r="AD10" s="17">
        <v>2</v>
      </c>
      <c r="AE10" s="17"/>
      <c r="AF10" s="17"/>
      <c r="AG10" s="17"/>
      <c r="AH10" s="39" t="str">
        <f t="shared" si="1"/>
        <v xml:space="preserve"> </v>
      </c>
      <c r="AI10" s="39" t="str">
        <f t="shared" si="2"/>
        <v xml:space="preserve"> </v>
      </c>
      <c r="AJ10" s="17">
        <v>2</v>
      </c>
      <c r="AK10" s="39" t="str">
        <f t="shared" si="3"/>
        <v>m</v>
      </c>
      <c r="AL10" s="39" t="str">
        <f t="shared" si="4"/>
        <v xml:space="preserve"> </v>
      </c>
      <c r="AM10" s="17"/>
      <c r="AN10" s="17"/>
      <c r="AO10" s="17"/>
      <c r="AP10" s="17"/>
      <c r="AQ10" s="17"/>
      <c r="AR10" s="17"/>
      <c r="AS10" s="17">
        <v>1</v>
      </c>
      <c r="AT10" s="34"/>
      <c r="AU10" s="34"/>
      <c r="AV10" s="34"/>
      <c r="AW10" s="34"/>
      <c r="AX10" s="34"/>
      <c r="AY10" s="34"/>
      <c r="AZ10" s="26">
        <f t="shared" si="0"/>
        <v>29</v>
      </c>
    </row>
    <row r="11" spans="1:52" s="27" customFormat="1">
      <c r="A11" s="18" t="s">
        <v>46</v>
      </c>
      <c r="B11" s="28">
        <v>6</v>
      </c>
      <c r="C11" s="35" t="s">
        <v>52</v>
      </c>
      <c r="D11" s="38">
        <v>1</v>
      </c>
      <c r="E11" s="44"/>
      <c r="F11" s="44">
        <v>5</v>
      </c>
      <c r="G11" s="44"/>
      <c r="H11" s="44">
        <v>3</v>
      </c>
      <c r="I11" s="44"/>
      <c r="J11" s="44"/>
      <c r="K11" s="44">
        <v>3</v>
      </c>
      <c r="L11" s="44"/>
      <c r="M11" s="44">
        <v>3</v>
      </c>
      <c r="N11" s="44"/>
      <c r="O11" s="44"/>
      <c r="P11" s="44"/>
      <c r="Q11" s="44">
        <v>4</v>
      </c>
      <c r="R11" s="44"/>
      <c r="S11" s="44"/>
      <c r="T11" s="44"/>
      <c r="U11" s="44"/>
      <c r="V11" s="44"/>
      <c r="W11" s="44"/>
      <c r="X11" s="44"/>
      <c r="Y11" s="44"/>
      <c r="Z11" s="44"/>
      <c r="AA11" s="44">
        <v>3</v>
      </c>
      <c r="AB11" s="44"/>
      <c r="AC11" s="44"/>
      <c r="AD11" s="44"/>
      <c r="AE11" s="44">
        <v>3</v>
      </c>
      <c r="AF11" s="44"/>
      <c r="AG11" s="44">
        <v>2</v>
      </c>
      <c r="AH11" s="39" t="str">
        <f t="shared" si="1"/>
        <v>m</v>
      </c>
      <c r="AI11" s="39" t="str">
        <f t="shared" si="2"/>
        <v xml:space="preserve"> </v>
      </c>
      <c r="AJ11" s="44"/>
      <c r="AK11" s="39" t="str">
        <f t="shared" si="3"/>
        <v xml:space="preserve"> </v>
      </c>
      <c r="AL11" s="39" t="str">
        <f t="shared" si="4"/>
        <v xml:space="preserve"> </v>
      </c>
      <c r="AM11" s="44"/>
      <c r="AN11" s="44"/>
      <c r="AO11" s="44"/>
      <c r="AP11" s="44"/>
      <c r="AQ11" s="44"/>
      <c r="AR11" s="44"/>
      <c r="AS11" s="44">
        <v>1</v>
      </c>
      <c r="AT11" s="34"/>
      <c r="AU11" s="34"/>
      <c r="AV11" s="34"/>
      <c r="AW11" s="34"/>
      <c r="AX11" s="34"/>
      <c r="AY11" s="34"/>
      <c r="AZ11" s="26">
        <f t="shared" si="0"/>
        <v>28</v>
      </c>
    </row>
    <row r="12" spans="1:52" s="27" customFormat="1">
      <c r="A12" s="18" t="s">
        <v>46</v>
      </c>
      <c r="B12" s="28">
        <v>7</v>
      </c>
      <c r="C12" s="35" t="s">
        <v>53</v>
      </c>
      <c r="D12" s="38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39" t="str">
        <f t="shared" si="1"/>
        <v xml:space="preserve"> </v>
      </c>
      <c r="AI12" s="39" t="str">
        <f t="shared" si="2"/>
        <v xml:space="preserve"> </v>
      </c>
      <c r="AJ12" s="44"/>
      <c r="AK12" s="39" t="str">
        <f t="shared" si="3"/>
        <v xml:space="preserve"> </v>
      </c>
      <c r="AL12" s="39" t="str">
        <f t="shared" si="4"/>
        <v xml:space="preserve"> </v>
      </c>
      <c r="AM12" s="44"/>
      <c r="AN12" s="44"/>
      <c r="AO12" s="44"/>
      <c r="AP12" s="44"/>
      <c r="AQ12" s="44"/>
      <c r="AR12" s="44"/>
      <c r="AS12" s="44"/>
      <c r="AT12" s="34"/>
      <c r="AU12" s="34"/>
      <c r="AV12" s="34"/>
      <c r="AW12" s="34"/>
      <c r="AX12" s="34"/>
      <c r="AY12" s="34"/>
      <c r="AZ12" s="26">
        <f t="shared" si="0"/>
        <v>0</v>
      </c>
    </row>
    <row r="13" spans="1:52" s="27" customFormat="1">
      <c r="A13" s="18" t="s">
        <v>46</v>
      </c>
      <c r="B13" s="28">
        <v>8</v>
      </c>
      <c r="C13" s="35" t="s">
        <v>54</v>
      </c>
      <c r="D13" s="38"/>
      <c r="E13" s="44">
        <v>1</v>
      </c>
      <c r="F13" s="44"/>
      <c r="G13" s="44">
        <v>5</v>
      </c>
      <c r="H13" s="44"/>
      <c r="I13" s="44">
        <v>4</v>
      </c>
      <c r="J13" s="44"/>
      <c r="K13" s="44">
        <v>3</v>
      </c>
      <c r="L13" s="44"/>
      <c r="M13" s="44">
        <v>3</v>
      </c>
      <c r="N13" s="44"/>
      <c r="O13" s="44"/>
      <c r="P13" s="44"/>
      <c r="Q13" s="44"/>
      <c r="R13" s="44">
        <v>5</v>
      </c>
      <c r="S13" s="44"/>
      <c r="T13" s="44"/>
      <c r="U13" s="44">
        <v>2</v>
      </c>
      <c r="V13" s="44"/>
      <c r="W13" s="44">
        <v>3</v>
      </c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39" t="str">
        <f t="shared" si="1"/>
        <v xml:space="preserve"> </v>
      </c>
      <c r="AI13" s="39" t="str">
        <f t="shared" si="2"/>
        <v xml:space="preserve"> </v>
      </c>
      <c r="AJ13" s="44">
        <v>2</v>
      </c>
      <c r="AK13" s="39" t="str">
        <f t="shared" si="3"/>
        <v>m</v>
      </c>
      <c r="AL13" s="39" t="str">
        <f t="shared" si="4"/>
        <v xml:space="preserve"> </v>
      </c>
      <c r="AM13" s="44"/>
      <c r="AN13" s="44"/>
      <c r="AO13" s="44"/>
      <c r="AP13" s="44"/>
      <c r="AQ13" s="44">
        <v>2</v>
      </c>
      <c r="AR13" s="44"/>
      <c r="AS13" s="44"/>
      <c r="AT13" s="34"/>
      <c r="AU13" s="34"/>
      <c r="AV13" s="34"/>
      <c r="AW13" s="34"/>
      <c r="AX13" s="34"/>
      <c r="AY13" s="34"/>
      <c r="AZ13" s="26">
        <f t="shared" si="0"/>
        <v>30</v>
      </c>
    </row>
    <row r="14" spans="1:52" s="27" customFormat="1">
      <c r="A14" s="18" t="s">
        <v>46</v>
      </c>
      <c r="B14" s="28">
        <v>9</v>
      </c>
      <c r="C14" s="35" t="s">
        <v>55</v>
      </c>
      <c r="D14" s="41">
        <v>1</v>
      </c>
      <c r="E14" s="17"/>
      <c r="F14" s="17">
        <v>5</v>
      </c>
      <c r="G14" s="17"/>
      <c r="H14" s="17"/>
      <c r="I14" s="17">
        <v>4</v>
      </c>
      <c r="J14" s="17"/>
      <c r="K14" s="17"/>
      <c r="L14" s="17">
        <v>2</v>
      </c>
      <c r="M14" s="17"/>
      <c r="N14" s="17"/>
      <c r="O14" s="17">
        <v>3</v>
      </c>
      <c r="P14" s="17">
        <v>2</v>
      </c>
      <c r="Q14" s="17">
        <v>4</v>
      </c>
      <c r="R14" s="17"/>
      <c r="S14" s="17"/>
      <c r="T14" s="17"/>
      <c r="U14" s="17"/>
      <c r="V14" s="17"/>
      <c r="W14" s="17"/>
      <c r="X14" s="17"/>
      <c r="Y14" s="17"/>
      <c r="Z14" s="17"/>
      <c r="AA14" s="17">
        <v>3</v>
      </c>
      <c r="AB14" s="17"/>
      <c r="AC14" s="17"/>
      <c r="AD14" s="17">
        <v>2</v>
      </c>
      <c r="AE14" s="17"/>
      <c r="AF14" s="17"/>
      <c r="AG14" s="17"/>
      <c r="AH14" s="39" t="str">
        <f t="shared" si="1"/>
        <v xml:space="preserve"> </v>
      </c>
      <c r="AI14" s="39" t="str">
        <f t="shared" si="2"/>
        <v xml:space="preserve"> </v>
      </c>
      <c r="AJ14" s="17">
        <v>2</v>
      </c>
      <c r="AK14" s="39" t="str">
        <f t="shared" si="3"/>
        <v>m</v>
      </c>
      <c r="AL14" s="39" t="str">
        <f t="shared" si="4"/>
        <v xml:space="preserve"> </v>
      </c>
      <c r="AM14" s="17"/>
      <c r="AN14" s="17"/>
      <c r="AO14" s="17"/>
      <c r="AP14" s="17">
        <v>3</v>
      </c>
      <c r="AQ14" s="17"/>
      <c r="AR14" s="17"/>
      <c r="AS14" s="17">
        <v>1</v>
      </c>
      <c r="AT14" s="34"/>
      <c r="AU14" s="34"/>
      <c r="AV14" s="34"/>
      <c r="AW14" s="34"/>
      <c r="AX14" s="34"/>
      <c r="AY14" s="34"/>
      <c r="AZ14" s="26">
        <f t="shared" si="0"/>
        <v>32</v>
      </c>
    </row>
    <row r="15" spans="1:52" s="27" customFormat="1">
      <c r="A15" s="18" t="s">
        <v>46</v>
      </c>
      <c r="B15" s="28">
        <v>10</v>
      </c>
      <c r="C15" s="35" t="s">
        <v>56</v>
      </c>
      <c r="D15" s="41">
        <v>1</v>
      </c>
      <c r="E15" s="17"/>
      <c r="F15" s="17">
        <v>5</v>
      </c>
      <c r="G15" s="17"/>
      <c r="H15" s="17">
        <v>3</v>
      </c>
      <c r="I15" s="17"/>
      <c r="J15" s="17"/>
      <c r="K15" s="17">
        <v>3</v>
      </c>
      <c r="L15" s="17">
        <v>2</v>
      </c>
      <c r="M15" s="17"/>
      <c r="N15" s="17"/>
      <c r="O15" s="17">
        <v>3</v>
      </c>
      <c r="P15" s="17"/>
      <c r="Q15" s="17">
        <v>4</v>
      </c>
      <c r="R15" s="17"/>
      <c r="S15" s="17"/>
      <c r="T15" s="17"/>
      <c r="U15" s="17"/>
      <c r="V15" s="17"/>
      <c r="W15" s="17"/>
      <c r="X15" s="17"/>
      <c r="Y15" s="17"/>
      <c r="Z15" s="17"/>
      <c r="AA15" s="17">
        <v>3</v>
      </c>
      <c r="AB15" s="17"/>
      <c r="AC15" s="17"/>
      <c r="AD15" s="17"/>
      <c r="AE15" s="17"/>
      <c r="AF15" s="17"/>
      <c r="AG15" s="17">
        <v>2</v>
      </c>
      <c r="AH15" s="39" t="str">
        <f t="shared" si="1"/>
        <v>m</v>
      </c>
      <c r="AI15" s="39" t="str">
        <f t="shared" si="2"/>
        <v xml:space="preserve"> </v>
      </c>
      <c r="AJ15" s="17"/>
      <c r="AK15" s="39" t="str">
        <f t="shared" si="3"/>
        <v xml:space="preserve"> </v>
      </c>
      <c r="AL15" s="39" t="str">
        <f t="shared" si="4"/>
        <v xml:space="preserve"> </v>
      </c>
      <c r="AM15" s="17"/>
      <c r="AN15" s="17"/>
      <c r="AO15" s="17">
        <v>2</v>
      </c>
      <c r="AP15" s="17"/>
      <c r="AQ15" s="17"/>
      <c r="AR15" s="17"/>
      <c r="AS15" s="17">
        <v>1</v>
      </c>
      <c r="AT15" s="34"/>
      <c r="AU15" s="34"/>
      <c r="AV15" s="34"/>
      <c r="AW15" s="34"/>
      <c r="AX15" s="34"/>
      <c r="AY15" s="34"/>
      <c r="AZ15" s="26">
        <f t="shared" si="0"/>
        <v>29</v>
      </c>
    </row>
    <row r="16" spans="1:52" s="27" customFormat="1">
      <c r="A16" s="18" t="s">
        <v>46</v>
      </c>
      <c r="B16" s="28">
        <v>11</v>
      </c>
      <c r="C16" s="35" t="s">
        <v>57</v>
      </c>
      <c r="D16" s="38">
        <v>1</v>
      </c>
      <c r="E16" s="44"/>
      <c r="F16" s="44"/>
      <c r="G16" s="44">
        <v>5</v>
      </c>
      <c r="H16" s="44"/>
      <c r="I16" s="44">
        <v>4</v>
      </c>
      <c r="J16" s="44"/>
      <c r="K16" s="44"/>
      <c r="L16" s="44"/>
      <c r="M16" s="44">
        <v>3</v>
      </c>
      <c r="N16" s="44"/>
      <c r="O16" s="44"/>
      <c r="P16" s="44"/>
      <c r="Q16" s="44"/>
      <c r="R16" s="44">
        <v>5</v>
      </c>
      <c r="S16" s="44"/>
      <c r="T16" s="44"/>
      <c r="U16" s="44">
        <v>2</v>
      </c>
      <c r="V16" s="44"/>
      <c r="W16" s="44">
        <v>3</v>
      </c>
      <c r="X16" s="44"/>
      <c r="Y16" s="44"/>
      <c r="Z16" s="44"/>
      <c r="AA16" s="44">
        <v>3</v>
      </c>
      <c r="AB16" s="44">
        <v>2</v>
      </c>
      <c r="AC16" s="44"/>
      <c r="AD16" s="44"/>
      <c r="AE16" s="44"/>
      <c r="AF16" s="44"/>
      <c r="AG16" s="44">
        <v>2</v>
      </c>
      <c r="AH16" s="39" t="str">
        <f t="shared" si="1"/>
        <v>m</v>
      </c>
      <c r="AI16" s="39" t="str">
        <f t="shared" si="2"/>
        <v xml:space="preserve"> </v>
      </c>
      <c r="AJ16" s="44"/>
      <c r="AK16" s="39" t="str">
        <f t="shared" si="3"/>
        <v xml:space="preserve"> </v>
      </c>
      <c r="AL16" s="39" t="str">
        <f t="shared" si="4"/>
        <v xml:space="preserve"> </v>
      </c>
      <c r="AM16" s="44"/>
      <c r="AN16" s="44"/>
      <c r="AO16" s="44"/>
      <c r="AP16" s="44"/>
      <c r="AQ16" s="44"/>
      <c r="AR16" s="44"/>
      <c r="AS16" s="44"/>
      <c r="AT16" s="34"/>
      <c r="AU16" s="34"/>
      <c r="AV16" s="34"/>
      <c r="AW16" s="34"/>
      <c r="AX16" s="34"/>
      <c r="AY16" s="34"/>
      <c r="AZ16" s="26">
        <f t="shared" si="0"/>
        <v>30</v>
      </c>
    </row>
    <row r="17" spans="1:52" s="27" customFormat="1">
      <c r="A17" s="18" t="s">
        <v>46</v>
      </c>
      <c r="B17" s="28">
        <v>12</v>
      </c>
      <c r="C17" s="35" t="s">
        <v>58</v>
      </c>
      <c r="D17" s="36"/>
      <c r="E17" s="17">
        <v>1</v>
      </c>
      <c r="F17" s="17">
        <v>5</v>
      </c>
      <c r="G17" s="17"/>
      <c r="H17" s="17"/>
      <c r="I17" s="17">
        <v>4</v>
      </c>
      <c r="J17" s="17"/>
      <c r="K17" s="17">
        <v>3</v>
      </c>
      <c r="L17" s="17"/>
      <c r="M17" s="17"/>
      <c r="N17" s="17">
        <v>2</v>
      </c>
      <c r="O17" s="17"/>
      <c r="P17" s="17">
        <v>2</v>
      </c>
      <c r="Q17" s="17">
        <v>4</v>
      </c>
      <c r="R17" s="17"/>
      <c r="S17" s="17"/>
      <c r="T17" s="17">
        <v>2</v>
      </c>
      <c r="U17" s="17"/>
      <c r="V17" s="17"/>
      <c r="W17" s="17"/>
      <c r="X17" s="17"/>
      <c r="Y17" s="17"/>
      <c r="Z17" s="17">
        <v>2</v>
      </c>
      <c r="AA17" s="17"/>
      <c r="AB17" s="17">
        <v>2</v>
      </c>
      <c r="AC17" s="17"/>
      <c r="AD17" s="17"/>
      <c r="AE17" s="17"/>
      <c r="AF17" s="17"/>
      <c r="AG17" s="17">
        <v>2</v>
      </c>
      <c r="AH17" s="39" t="str">
        <f t="shared" si="1"/>
        <v xml:space="preserve"> </v>
      </c>
      <c r="AI17" s="39" t="str">
        <f t="shared" si="2"/>
        <v>b</v>
      </c>
      <c r="AJ17" s="17"/>
      <c r="AK17" s="39" t="str">
        <f t="shared" si="3"/>
        <v xml:space="preserve"> </v>
      </c>
      <c r="AL17" s="39" t="str">
        <f t="shared" si="4"/>
        <v xml:space="preserve"> </v>
      </c>
      <c r="AM17" s="17"/>
      <c r="AN17" s="17"/>
      <c r="AO17" s="17"/>
      <c r="AP17" s="17"/>
      <c r="AQ17" s="17"/>
      <c r="AR17" s="17"/>
      <c r="AS17" s="10"/>
      <c r="AT17" s="34"/>
      <c r="AU17" s="34"/>
      <c r="AV17" s="34"/>
      <c r="AW17" s="34"/>
      <c r="AX17" s="34"/>
      <c r="AY17" s="34"/>
      <c r="AZ17" s="26">
        <f t="shared" si="0"/>
        <v>29</v>
      </c>
    </row>
    <row r="18" spans="1:52" s="27" customFormat="1">
      <c r="A18" s="18" t="s">
        <v>46</v>
      </c>
      <c r="B18" s="28">
        <v>13</v>
      </c>
      <c r="C18" s="35" t="s">
        <v>59</v>
      </c>
      <c r="D18" s="45">
        <v>1</v>
      </c>
      <c r="E18" s="17"/>
      <c r="F18" s="17"/>
      <c r="G18" s="17">
        <v>5</v>
      </c>
      <c r="H18" s="17"/>
      <c r="I18" s="17">
        <v>4</v>
      </c>
      <c r="J18" s="17"/>
      <c r="K18" s="17"/>
      <c r="L18" s="17">
        <v>2</v>
      </c>
      <c r="M18" s="17"/>
      <c r="N18" s="17"/>
      <c r="O18" s="17">
        <v>3</v>
      </c>
      <c r="P18" s="17"/>
      <c r="Q18" s="17"/>
      <c r="R18" s="17">
        <v>5</v>
      </c>
      <c r="S18" s="17"/>
      <c r="T18" s="17"/>
      <c r="U18" s="17"/>
      <c r="V18" s="17"/>
      <c r="W18" s="17"/>
      <c r="X18" s="17"/>
      <c r="Y18" s="17">
        <v>3</v>
      </c>
      <c r="Z18" s="17"/>
      <c r="AA18" s="17">
        <v>3</v>
      </c>
      <c r="AB18" s="17"/>
      <c r="AC18" s="17"/>
      <c r="AD18" s="17"/>
      <c r="AE18" s="17"/>
      <c r="AF18" s="17"/>
      <c r="AG18" s="17">
        <v>2</v>
      </c>
      <c r="AH18" s="39" t="str">
        <f t="shared" si="1"/>
        <v>m</v>
      </c>
      <c r="AI18" s="39" t="str">
        <f t="shared" si="2"/>
        <v xml:space="preserve"> </v>
      </c>
      <c r="AJ18" s="17"/>
      <c r="AK18" s="39" t="str">
        <f t="shared" si="3"/>
        <v xml:space="preserve"> </v>
      </c>
      <c r="AL18" s="39" t="str">
        <f t="shared" si="4"/>
        <v xml:space="preserve"> </v>
      </c>
      <c r="AM18" s="17"/>
      <c r="AN18" s="17"/>
      <c r="AO18" s="17">
        <v>2</v>
      </c>
      <c r="AP18" s="10"/>
      <c r="AQ18" s="10"/>
      <c r="AR18" s="10"/>
      <c r="AS18" s="10"/>
      <c r="AT18" s="34"/>
      <c r="AU18" s="34"/>
      <c r="AV18" s="34"/>
      <c r="AW18" s="34"/>
      <c r="AX18" s="34"/>
      <c r="AY18" s="34"/>
      <c r="AZ18" s="26">
        <f t="shared" si="0"/>
        <v>30</v>
      </c>
    </row>
    <row r="19" spans="1:52" s="27" customFormat="1">
      <c r="A19" s="18" t="s">
        <v>46</v>
      </c>
      <c r="B19" s="28">
        <v>14</v>
      </c>
      <c r="C19" s="35" t="s">
        <v>60</v>
      </c>
      <c r="D19" s="41"/>
      <c r="E19" s="17">
        <v>1</v>
      </c>
      <c r="F19" s="17"/>
      <c r="G19" s="17">
        <v>5</v>
      </c>
      <c r="H19" s="17"/>
      <c r="I19" s="17">
        <v>4</v>
      </c>
      <c r="J19" s="17"/>
      <c r="K19" s="17"/>
      <c r="L19" s="17"/>
      <c r="M19" s="17">
        <v>3</v>
      </c>
      <c r="N19" s="17"/>
      <c r="O19" s="17"/>
      <c r="P19" s="17"/>
      <c r="Q19" s="17"/>
      <c r="R19" s="17">
        <v>5</v>
      </c>
      <c r="S19" s="17"/>
      <c r="T19" s="17"/>
      <c r="U19" s="17"/>
      <c r="V19" s="17"/>
      <c r="W19" s="17"/>
      <c r="X19" s="17"/>
      <c r="Y19" s="17">
        <v>3</v>
      </c>
      <c r="Z19" s="17"/>
      <c r="AA19" s="17">
        <v>3</v>
      </c>
      <c r="AB19" s="17"/>
      <c r="AC19" s="17"/>
      <c r="AD19" s="17"/>
      <c r="AE19" s="17"/>
      <c r="AF19" s="17"/>
      <c r="AG19" s="17"/>
      <c r="AH19" s="39" t="str">
        <f t="shared" si="1"/>
        <v xml:space="preserve"> </v>
      </c>
      <c r="AI19" s="39" t="str">
        <f t="shared" si="2"/>
        <v xml:space="preserve"> </v>
      </c>
      <c r="AJ19" s="17">
        <v>2</v>
      </c>
      <c r="AK19" s="39" t="str">
        <f t="shared" si="3"/>
        <v xml:space="preserve"> </v>
      </c>
      <c r="AL19" s="39" t="str">
        <f t="shared" si="4"/>
        <v>b</v>
      </c>
      <c r="AM19" s="17"/>
      <c r="AN19" s="17"/>
      <c r="AO19" s="17"/>
      <c r="AP19" s="17"/>
      <c r="AQ19" s="17">
        <v>2</v>
      </c>
      <c r="AR19" s="10"/>
      <c r="AS19" s="10"/>
      <c r="AT19" s="34"/>
      <c r="AU19" s="34"/>
      <c r="AV19" s="34"/>
      <c r="AW19" s="34"/>
      <c r="AX19" s="34"/>
      <c r="AY19" s="34"/>
      <c r="AZ19" s="26">
        <f t="shared" si="0"/>
        <v>28</v>
      </c>
    </row>
    <row r="20" spans="1:52" s="27" customFormat="1">
      <c r="A20" s="18" t="s">
        <v>46</v>
      </c>
      <c r="B20" s="28">
        <v>15</v>
      </c>
      <c r="C20" s="35" t="s">
        <v>61</v>
      </c>
      <c r="D20" s="36"/>
      <c r="E20" s="17">
        <v>1</v>
      </c>
      <c r="F20" s="17"/>
      <c r="G20" s="17">
        <v>5</v>
      </c>
      <c r="H20" s="17"/>
      <c r="I20" s="17">
        <v>4</v>
      </c>
      <c r="J20" s="17"/>
      <c r="K20" s="17"/>
      <c r="L20" s="17"/>
      <c r="M20" s="17"/>
      <c r="N20" s="17"/>
      <c r="O20" s="17">
        <v>3</v>
      </c>
      <c r="P20" s="17"/>
      <c r="Q20" s="17"/>
      <c r="R20" s="17">
        <v>5</v>
      </c>
      <c r="S20" s="17"/>
      <c r="T20" s="17">
        <v>2</v>
      </c>
      <c r="U20" s="17"/>
      <c r="V20" s="17"/>
      <c r="W20" s="17">
        <v>3</v>
      </c>
      <c r="X20" s="17"/>
      <c r="Y20" s="17"/>
      <c r="Z20" s="17"/>
      <c r="AA20" s="17"/>
      <c r="AB20" s="17"/>
      <c r="AC20" s="17">
        <v>3</v>
      </c>
      <c r="AD20" s="17"/>
      <c r="AE20" s="17"/>
      <c r="AF20" s="17"/>
      <c r="AG20" s="17">
        <v>2</v>
      </c>
      <c r="AH20" s="39" t="str">
        <f t="shared" si="1"/>
        <v xml:space="preserve"> </v>
      </c>
      <c r="AI20" s="39" t="str">
        <f t="shared" si="2"/>
        <v>b</v>
      </c>
      <c r="AJ20" s="17">
        <v>2</v>
      </c>
      <c r="AK20" s="39" t="str">
        <f t="shared" si="3"/>
        <v xml:space="preserve"> </v>
      </c>
      <c r="AL20" s="39" t="str">
        <f t="shared" si="4"/>
        <v>b</v>
      </c>
      <c r="AM20" s="10"/>
      <c r="AN20" s="10"/>
      <c r="AO20" s="10"/>
      <c r="AP20" s="10"/>
      <c r="AQ20" s="10"/>
      <c r="AR20" s="10"/>
      <c r="AS20" s="10"/>
      <c r="AT20" s="34"/>
      <c r="AU20" s="34"/>
      <c r="AV20" s="34"/>
      <c r="AW20" s="34"/>
      <c r="AX20" s="34"/>
      <c r="AY20" s="34"/>
      <c r="AZ20" s="26">
        <f t="shared" si="0"/>
        <v>30</v>
      </c>
    </row>
    <row r="21" spans="1:52" s="27" customFormat="1">
      <c r="A21" s="18" t="s">
        <v>46</v>
      </c>
      <c r="B21" s="28">
        <v>16</v>
      </c>
      <c r="C21" s="35" t="s">
        <v>62</v>
      </c>
      <c r="D21" s="41">
        <v>1</v>
      </c>
      <c r="E21" s="17"/>
      <c r="F21" s="17">
        <v>5</v>
      </c>
      <c r="G21" s="17"/>
      <c r="H21" s="17"/>
      <c r="I21" s="17">
        <v>4</v>
      </c>
      <c r="J21" s="17"/>
      <c r="K21" s="17">
        <v>3</v>
      </c>
      <c r="L21" s="17">
        <v>2</v>
      </c>
      <c r="M21" s="17"/>
      <c r="N21" s="17"/>
      <c r="O21" s="17">
        <v>3</v>
      </c>
      <c r="P21" s="17"/>
      <c r="Q21" s="17"/>
      <c r="R21" s="17">
        <v>5</v>
      </c>
      <c r="S21" s="17"/>
      <c r="T21" s="17"/>
      <c r="U21" s="17"/>
      <c r="V21" s="17"/>
      <c r="W21" s="17">
        <v>3</v>
      </c>
      <c r="X21" s="17"/>
      <c r="Y21" s="17"/>
      <c r="Z21" s="17"/>
      <c r="AA21" s="17">
        <v>3</v>
      </c>
      <c r="AB21" s="17"/>
      <c r="AC21" s="17"/>
      <c r="AD21" s="17">
        <v>2</v>
      </c>
      <c r="AE21" s="17"/>
      <c r="AF21" s="17"/>
      <c r="AG21" s="17"/>
      <c r="AH21" s="39" t="str">
        <f t="shared" si="1"/>
        <v xml:space="preserve"> </v>
      </c>
      <c r="AI21" s="39" t="str">
        <f t="shared" si="2"/>
        <v xml:space="preserve"> </v>
      </c>
      <c r="AJ21" s="17">
        <v>2</v>
      </c>
      <c r="AK21" s="39" t="str">
        <f t="shared" si="3"/>
        <v>m</v>
      </c>
      <c r="AL21" s="39" t="str">
        <f t="shared" si="4"/>
        <v xml:space="preserve"> </v>
      </c>
      <c r="AM21" s="17"/>
      <c r="AN21" s="10"/>
      <c r="AO21" s="10"/>
      <c r="AP21" s="10"/>
      <c r="AQ21" s="10"/>
      <c r="AR21" s="10"/>
      <c r="AS21" s="10"/>
      <c r="AT21" s="34"/>
      <c r="AU21" s="34"/>
      <c r="AV21" s="34"/>
      <c r="AW21" s="34"/>
      <c r="AX21" s="34"/>
      <c r="AY21" s="34"/>
      <c r="AZ21" s="26">
        <f t="shared" si="0"/>
        <v>33</v>
      </c>
    </row>
    <row r="22" spans="1:52" s="27" customFormat="1">
      <c r="A22" s="18" t="s">
        <v>46</v>
      </c>
      <c r="B22" s="28">
        <v>17</v>
      </c>
      <c r="C22" s="35" t="s">
        <v>63</v>
      </c>
      <c r="D22" s="41"/>
      <c r="E22" s="17">
        <v>1</v>
      </c>
      <c r="F22" s="17"/>
      <c r="G22" s="17">
        <v>5</v>
      </c>
      <c r="H22" s="17"/>
      <c r="I22" s="17">
        <v>4</v>
      </c>
      <c r="J22" s="17"/>
      <c r="K22" s="17">
        <v>3</v>
      </c>
      <c r="L22" s="17"/>
      <c r="M22" s="17">
        <v>3</v>
      </c>
      <c r="N22" s="17"/>
      <c r="O22" s="17"/>
      <c r="P22" s="17">
        <v>2</v>
      </c>
      <c r="Q22" s="17"/>
      <c r="R22" s="17">
        <v>5</v>
      </c>
      <c r="S22" s="17"/>
      <c r="T22" s="17"/>
      <c r="U22" s="17"/>
      <c r="V22" s="17"/>
      <c r="W22" s="17"/>
      <c r="X22" s="17"/>
      <c r="Y22" s="17"/>
      <c r="Z22" s="17">
        <v>2</v>
      </c>
      <c r="AA22" s="17"/>
      <c r="AB22" s="17"/>
      <c r="AC22" s="17"/>
      <c r="AD22" s="17"/>
      <c r="AE22" s="17"/>
      <c r="AF22" s="17"/>
      <c r="AG22" s="17">
        <v>2</v>
      </c>
      <c r="AH22" s="39" t="str">
        <f t="shared" si="1"/>
        <v xml:space="preserve"> </v>
      </c>
      <c r="AI22" s="39" t="str">
        <f t="shared" si="2"/>
        <v>b</v>
      </c>
      <c r="AJ22" s="10"/>
      <c r="AK22" s="39" t="str">
        <f t="shared" si="3"/>
        <v xml:space="preserve"> </v>
      </c>
      <c r="AL22" s="39" t="str">
        <f t="shared" si="4"/>
        <v xml:space="preserve"> </v>
      </c>
      <c r="AM22" s="10"/>
      <c r="AN22" s="10"/>
      <c r="AO22" s="10"/>
      <c r="AP22" s="10"/>
      <c r="AQ22" s="17">
        <v>2</v>
      </c>
      <c r="AR22" s="10"/>
      <c r="AS22" s="10"/>
      <c r="AT22" s="34"/>
      <c r="AU22" s="34"/>
      <c r="AV22" s="34"/>
      <c r="AW22" s="34"/>
      <c r="AX22" s="34"/>
      <c r="AY22" s="34"/>
      <c r="AZ22" s="26">
        <f t="shared" si="0"/>
        <v>29</v>
      </c>
    </row>
    <row r="23" spans="1:52" s="27" customFormat="1">
      <c r="A23" s="18" t="s">
        <v>46</v>
      </c>
      <c r="B23" s="28">
        <v>18</v>
      </c>
      <c r="C23" s="35" t="s">
        <v>64</v>
      </c>
      <c r="D23" s="41">
        <v>1</v>
      </c>
      <c r="E23" s="17"/>
      <c r="F23" s="17"/>
      <c r="G23" s="17">
        <v>5</v>
      </c>
      <c r="H23" s="17"/>
      <c r="I23" s="17">
        <v>4</v>
      </c>
      <c r="J23" s="17"/>
      <c r="K23" s="17"/>
      <c r="L23" s="17">
        <v>2</v>
      </c>
      <c r="M23" s="17"/>
      <c r="N23" s="17"/>
      <c r="O23" s="17">
        <v>3</v>
      </c>
      <c r="P23" s="17"/>
      <c r="Q23" s="17">
        <v>4</v>
      </c>
      <c r="R23" s="17"/>
      <c r="S23" s="17"/>
      <c r="T23" s="17"/>
      <c r="U23" s="17"/>
      <c r="V23" s="17"/>
      <c r="W23" s="17"/>
      <c r="X23" s="17"/>
      <c r="Y23" s="17">
        <v>3</v>
      </c>
      <c r="Z23" s="17"/>
      <c r="AA23" s="17">
        <v>3</v>
      </c>
      <c r="AB23" s="17"/>
      <c r="AC23" s="17"/>
      <c r="AD23" s="17">
        <v>2</v>
      </c>
      <c r="AE23" s="17"/>
      <c r="AF23" s="17"/>
      <c r="AG23" s="17">
        <v>2</v>
      </c>
      <c r="AH23" s="39" t="str">
        <f t="shared" si="1"/>
        <v>m</v>
      </c>
      <c r="AI23" s="39" t="str">
        <f t="shared" si="2"/>
        <v xml:space="preserve"> </v>
      </c>
      <c r="AJ23" s="17"/>
      <c r="AK23" s="39" t="str">
        <f t="shared" si="3"/>
        <v xml:space="preserve"> </v>
      </c>
      <c r="AL23" s="39" t="str">
        <f t="shared" si="4"/>
        <v xml:space="preserve"> </v>
      </c>
      <c r="AM23" s="17"/>
      <c r="AN23" s="17"/>
      <c r="AO23" s="17"/>
      <c r="AP23" s="10"/>
      <c r="AQ23" s="10"/>
      <c r="AR23" s="10"/>
      <c r="AS23" s="10"/>
      <c r="AT23" s="34"/>
      <c r="AU23" s="34"/>
      <c r="AV23" s="34"/>
      <c r="AW23" s="34"/>
      <c r="AX23" s="34"/>
      <c r="AY23" s="34"/>
      <c r="AZ23" s="26">
        <f t="shared" si="0"/>
        <v>29</v>
      </c>
    </row>
    <row r="24" spans="1:52" s="27" customFormat="1">
      <c r="A24" s="18" t="s">
        <v>46</v>
      </c>
      <c r="B24" s="28">
        <v>19</v>
      </c>
      <c r="C24" s="35" t="s">
        <v>65</v>
      </c>
      <c r="D24" s="41">
        <v>1</v>
      </c>
      <c r="E24" s="17"/>
      <c r="F24" s="17"/>
      <c r="G24" s="17">
        <v>5</v>
      </c>
      <c r="H24" s="17"/>
      <c r="I24" s="17">
        <v>4</v>
      </c>
      <c r="J24" s="17"/>
      <c r="K24" s="17"/>
      <c r="L24" s="17"/>
      <c r="M24" s="17"/>
      <c r="N24" s="17"/>
      <c r="O24" s="17">
        <v>3</v>
      </c>
      <c r="P24" s="17"/>
      <c r="Q24" s="17"/>
      <c r="R24" s="17">
        <v>5</v>
      </c>
      <c r="S24" s="17"/>
      <c r="T24" s="17"/>
      <c r="U24" s="17">
        <v>2</v>
      </c>
      <c r="V24" s="17"/>
      <c r="W24" s="17">
        <v>3</v>
      </c>
      <c r="X24" s="17"/>
      <c r="Y24" s="17"/>
      <c r="Z24" s="17"/>
      <c r="AA24" s="17"/>
      <c r="AB24" s="17">
        <v>2</v>
      </c>
      <c r="AC24" s="17"/>
      <c r="AD24" s="17"/>
      <c r="AE24" s="17"/>
      <c r="AF24" s="17"/>
      <c r="AG24" s="17"/>
      <c r="AH24" s="39" t="str">
        <f>IF(AND(COUNTIF(C24,"*ė")+COUNTIF(C24,"*a")&gt;=1,AG24&gt;0),"m"," ")</f>
        <v xml:space="preserve"> </v>
      </c>
      <c r="AI24" s="39" t="str">
        <f>IF(AND(COUNTIF(C24,"*ė")+COUNTIF(C24,"*a")=0,AG24&gt;0),"b"," ")</f>
        <v xml:space="preserve"> </v>
      </c>
      <c r="AJ24" s="17">
        <v>2</v>
      </c>
      <c r="AK24" s="39" t="str">
        <f t="shared" si="3"/>
        <v xml:space="preserve"> </v>
      </c>
      <c r="AL24" s="39" t="str">
        <f t="shared" si="4"/>
        <v>b</v>
      </c>
      <c r="AM24" s="17"/>
      <c r="AN24" s="17"/>
      <c r="AO24" s="17"/>
      <c r="AP24" s="17"/>
      <c r="AQ24" s="17"/>
      <c r="AR24" s="17"/>
      <c r="AS24" s="17">
        <v>1</v>
      </c>
      <c r="AT24" s="34"/>
      <c r="AU24" s="34"/>
      <c r="AV24" s="34"/>
      <c r="AW24" s="34"/>
      <c r="AX24" s="34"/>
      <c r="AY24" s="34"/>
      <c r="AZ24" s="26">
        <f t="shared" si="0"/>
        <v>28</v>
      </c>
    </row>
    <row r="25" spans="1:52" s="27" customFormat="1">
      <c r="A25" s="18" t="s">
        <v>46</v>
      </c>
      <c r="B25" s="28">
        <v>20</v>
      </c>
      <c r="C25" s="35" t="s">
        <v>66</v>
      </c>
      <c r="D25" s="3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39" t="str">
        <f>IF(AND(COUNTIF(C25,"*ė")+COUNTIF(C25,"*a")&gt;=1,AG25&gt;0),"m"," ")</f>
        <v xml:space="preserve"> </v>
      </c>
      <c r="AI25" s="39" t="str">
        <f>IF(AND(COUNTIF(C25,"*ė")+COUNTIF(C25,"*a")=0,AG25&gt;0),"b"," ")</f>
        <v xml:space="preserve"> </v>
      </c>
      <c r="AJ25" s="10"/>
      <c r="AK25" s="39" t="str">
        <f t="shared" si="3"/>
        <v xml:space="preserve"> </v>
      </c>
      <c r="AL25" s="39" t="str">
        <f t="shared" si="4"/>
        <v xml:space="preserve"> </v>
      </c>
      <c r="AM25" s="10"/>
      <c r="AN25" s="10"/>
      <c r="AO25" s="10"/>
      <c r="AP25" s="10"/>
      <c r="AQ25" s="10"/>
      <c r="AR25" s="10"/>
      <c r="AS25" s="10"/>
      <c r="AT25" s="34"/>
      <c r="AU25" s="34"/>
      <c r="AV25" s="34"/>
      <c r="AW25" s="34"/>
      <c r="AX25" s="34"/>
      <c r="AY25" s="34"/>
      <c r="AZ25" s="26">
        <f t="shared" si="0"/>
        <v>0</v>
      </c>
    </row>
    <row r="26" spans="1:52" s="27" customFormat="1">
      <c r="A26" s="18" t="s">
        <v>46</v>
      </c>
      <c r="B26" s="28">
        <v>21</v>
      </c>
      <c r="C26" s="35" t="s">
        <v>67</v>
      </c>
      <c r="D26" s="36"/>
      <c r="E26" s="17">
        <v>1</v>
      </c>
      <c r="F26" s="17"/>
      <c r="G26" s="17">
        <v>5</v>
      </c>
      <c r="H26" s="17"/>
      <c r="I26" s="17">
        <v>4</v>
      </c>
      <c r="J26" s="17"/>
      <c r="K26" s="17"/>
      <c r="L26" s="17"/>
      <c r="M26" s="17"/>
      <c r="N26" s="17">
        <v>2</v>
      </c>
      <c r="O26" s="17"/>
      <c r="P26" s="17"/>
      <c r="Q26" s="17"/>
      <c r="R26" s="17">
        <v>5</v>
      </c>
      <c r="S26" s="17"/>
      <c r="T26" s="17"/>
      <c r="U26" s="17"/>
      <c r="V26" s="17"/>
      <c r="W26" s="17"/>
      <c r="X26" s="17"/>
      <c r="Y26" s="17">
        <v>3</v>
      </c>
      <c r="Z26" s="17"/>
      <c r="AA26" s="17">
        <v>3</v>
      </c>
      <c r="AB26" s="17"/>
      <c r="AC26" s="17"/>
      <c r="AD26" s="17"/>
      <c r="AE26" s="17"/>
      <c r="AF26" s="17"/>
      <c r="AG26" s="17"/>
      <c r="AH26" s="39" t="str">
        <f>IF(AND(COUNTIF(C26,"*ė")+COUNTIF(C26,"*a")&gt;=1,AG26&gt;0),"m"," ")</f>
        <v xml:space="preserve"> </v>
      </c>
      <c r="AI26" s="39" t="str">
        <f>IF(AND(COUNTIF(C26,"*ė")+COUNTIF(C26,"*a")=0,AG26&gt;0),"b"," ")</f>
        <v xml:space="preserve"> </v>
      </c>
      <c r="AJ26" s="17">
        <v>2</v>
      </c>
      <c r="AK26" s="39" t="str">
        <f t="shared" si="3"/>
        <v xml:space="preserve"> </v>
      </c>
      <c r="AL26" s="39" t="str">
        <f t="shared" si="4"/>
        <v>b</v>
      </c>
      <c r="AM26" s="17"/>
      <c r="AN26" s="17"/>
      <c r="AO26" s="17"/>
      <c r="AP26" s="17"/>
      <c r="AQ26" s="17"/>
      <c r="AR26" s="17">
        <v>3</v>
      </c>
      <c r="AS26" s="10"/>
      <c r="AT26" s="34"/>
      <c r="AU26" s="34"/>
      <c r="AV26" s="34"/>
      <c r="AW26" s="34"/>
      <c r="AX26" s="34"/>
      <c r="AY26" s="34"/>
      <c r="AZ26" s="26">
        <f t="shared" si="0"/>
        <v>28</v>
      </c>
    </row>
    <row r="27" spans="1:52" s="27" customFormat="1">
      <c r="A27" s="18" t="s">
        <v>46</v>
      </c>
      <c r="B27" s="28">
        <v>22</v>
      </c>
      <c r="C27" s="29"/>
      <c r="D27" s="3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39" t="str">
        <f>IF(AND(COUNTIF(C27,"*ė")+COUNTIF(C27,"*a")&gt;=1,AG27&gt;0),"m"," ")</f>
        <v xml:space="preserve"> </v>
      </c>
      <c r="AI27" s="39" t="str">
        <f>IF(AND(COUNTIF(C27,"*ė")+COUNTIF(C27,"*a")=0,AG27&gt;0),"b"," ")</f>
        <v xml:space="preserve"> </v>
      </c>
      <c r="AJ27" s="10"/>
      <c r="AK27" s="39" t="str">
        <f t="shared" si="3"/>
        <v xml:space="preserve"> </v>
      </c>
      <c r="AL27" s="39" t="str">
        <f t="shared" si="4"/>
        <v xml:space="preserve"> </v>
      </c>
      <c r="AM27" s="10"/>
      <c r="AN27" s="10"/>
      <c r="AO27" s="10"/>
      <c r="AP27" s="10"/>
      <c r="AQ27" s="10"/>
      <c r="AR27" s="10"/>
      <c r="AS27" s="10"/>
      <c r="AT27" s="34"/>
      <c r="AU27" s="34"/>
      <c r="AV27" s="34"/>
      <c r="AW27" s="34"/>
      <c r="AX27" s="34"/>
      <c r="AY27" s="34"/>
      <c r="AZ27" s="26">
        <f t="shared" si="0"/>
        <v>0</v>
      </c>
    </row>
    <row r="28" spans="1:52" s="27" customForma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9" t="str">
        <f>IF(AND(COUNTIF(C29,"*ė")+COUNTIF(C29,"*a")&gt;=1,AG29&gt;0),"m"," ")</f>
        <v xml:space="preserve"> </v>
      </c>
      <c r="AI28" s="39"/>
      <c r="AJ28" s="34"/>
      <c r="AK28" s="39"/>
      <c r="AL28" s="39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</row>
    <row r="29" spans="1:52" s="27" customFormat="1">
      <c r="A29" s="625" t="s">
        <v>68</v>
      </c>
      <c r="B29" s="626"/>
      <c r="C29" s="627"/>
      <c r="D29" s="46">
        <f t="shared" ref="D29:AF29" si="5">COUNTA(D6:D28)</f>
        <v>10</v>
      </c>
      <c r="E29" s="46">
        <f t="shared" si="5"/>
        <v>9</v>
      </c>
      <c r="F29" s="46">
        <f t="shared" si="5"/>
        <v>6</v>
      </c>
      <c r="G29" s="46">
        <f t="shared" si="5"/>
        <v>13</v>
      </c>
      <c r="H29" s="46">
        <f t="shared" si="5"/>
        <v>2</v>
      </c>
      <c r="I29" s="46">
        <f t="shared" si="5"/>
        <v>17</v>
      </c>
      <c r="J29" s="46">
        <f t="shared" si="5"/>
        <v>0</v>
      </c>
      <c r="K29" s="46">
        <f t="shared" si="5"/>
        <v>7</v>
      </c>
      <c r="L29" s="46">
        <f t="shared" si="5"/>
        <v>5</v>
      </c>
      <c r="M29" s="46">
        <f t="shared" si="5"/>
        <v>8</v>
      </c>
      <c r="N29" s="46">
        <f t="shared" si="5"/>
        <v>2</v>
      </c>
      <c r="O29" s="46">
        <f t="shared" si="5"/>
        <v>9</v>
      </c>
      <c r="P29" s="46">
        <f t="shared" si="5"/>
        <v>4</v>
      </c>
      <c r="Q29" s="46">
        <f t="shared" si="5"/>
        <v>6</v>
      </c>
      <c r="R29" s="46">
        <f t="shared" si="5"/>
        <v>13</v>
      </c>
      <c r="S29" s="46">
        <f t="shared" si="5"/>
        <v>0</v>
      </c>
      <c r="T29" s="46">
        <f t="shared" si="5"/>
        <v>3</v>
      </c>
      <c r="U29" s="46">
        <f t="shared" si="5"/>
        <v>4</v>
      </c>
      <c r="V29" s="46">
        <f t="shared" si="5"/>
        <v>1</v>
      </c>
      <c r="W29" s="46">
        <f t="shared" si="5"/>
        <v>6</v>
      </c>
      <c r="X29" s="46">
        <f t="shared" si="5"/>
        <v>0</v>
      </c>
      <c r="Y29" s="46">
        <f t="shared" si="5"/>
        <v>6</v>
      </c>
      <c r="Z29" s="46">
        <f t="shared" si="5"/>
        <v>2</v>
      </c>
      <c r="AA29" s="46">
        <f t="shared" si="5"/>
        <v>13</v>
      </c>
      <c r="AB29" s="46">
        <f t="shared" si="5"/>
        <v>3</v>
      </c>
      <c r="AC29" s="46">
        <f t="shared" si="5"/>
        <v>1</v>
      </c>
      <c r="AD29" s="46">
        <f t="shared" si="5"/>
        <v>5</v>
      </c>
      <c r="AE29" s="46">
        <f t="shared" si="5"/>
        <v>1</v>
      </c>
      <c r="AF29" s="46">
        <f t="shared" si="5"/>
        <v>0</v>
      </c>
      <c r="AG29" s="46">
        <f>COUNTA(AG6:AG28)</f>
        <v>11</v>
      </c>
      <c r="AH29" s="34">
        <f>COUNTIF(AH6:AH28,"m")</f>
        <v>6</v>
      </c>
      <c r="AI29" s="34">
        <f>COUNTIF(AI6:AI28,"b")</f>
        <v>5</v>
      </c>
      <c r="AJ29" s="46">
        <f>COUNTA(AJ6:AJ28)</f>
        <v>9</v>
      </c>
      <c r="AK29" s="34">
        <f>COUNTIF(AK6:AK28,"m")</f>
        <v>5</v>
      </c>
      <c r="AL29" s="34">
        <f>COUNTIF(AL6:AL28,"b")</f>
        <v>4</v>
      </c>
      <c r="AM29" s="44">
        <f>COUNTA(AM6:AM28)</f>
        <v>0</v>
      </c>
      <c r="AN29" s="44">
        <f t="shared" ref="AN29:AY29" si="6">COUNTA(AN6:AN28)</f>
        <v>0</v>
      </c>
      <c r="AO29" s="44">
        <f t="shared" si="6"/>
        <v>2</v>
      </c>
      <c r="AP29" s="44">
        <f t="shared" si="6"/>
        <v>2</v>
      </c>
      <c r="AQ29" s="44">
        <f t="shared" si="6"/>
        <v>4</v>
      </c>
      <c r="AR29" s="44">
        <f t="shared" si="6"/>
        <v>2</v>
      </c>
      <c r="AS29" s="44">
        <f t="shared" si="6"/>
        <v>6</v>
      </c>
      <c r="AT29" s="44">
        <f t="shared" si="6"/>
        <v>0</v>
      </c>
      <c r="AU29" s="44">
        <f t="shared" si="6"/>
        <v>0</v>
      </c>
      <c r="AV29" s="44">
        <f t="shared" si="6"/>
        <v>0</v>
      </c>
      <c r="AW29" s="44">
        <f t="shared" si="6"/>
        <v>0</v>
      </c>
      <c r="AX29" s="44">
        <f t="shared" si="6"/>
        <v>0</v>
      </c>
      <c r="AY29" s="44">
        <f t="shared" si="6"/>
        <v>0</v>
      </c>
      <c r="AZ29" s="26">
        <f>SUM(D28:AY28)</f>
        <v>0</v>
      </c>
    </row>
    <row r="30" spans="1:52" s="27" customFormat="1"/>
    <row r="31" spans="1:52">
      <c r="Y31">
        <v>868634137</v>
      </c>
    </row>
  </sheetData>
  <autoFilter ref="A5:AZ29"/>
  <mergeCells count="42">
    <mergeCell ref="A29:C29"/>
    <mergeCell ref="Z2:AA2"/>
    <mergeCell ref="AB2:AC2"/>
    <mergeCell ref="AD2:AE2"/>
    <mergeCell ref="AO2:AP2"/>
    <mergeCell ref="A1:B4"/>
    <mergeCell ref="C1:C4"/>
    <mergeCell ref="D1:E2"/>
    <mergeCell ref="F1:G2"/>
    <mergeCell ref="H1:I1"/>
    <mergeCell ref="J1:K1"/>
    <mergeCell ref="AH1:AH3"/>
    <mergeCell ref="AI1:AI3"/>
    <mergeCell ref="AK1:AK3"/>
    <mergeCell ref="AL1:AL3"/>
    <mergeCell ref="AQ2:AR2"/>
    <mergeCell ref="AT2:AT3"/>
    <mergeCell ref="AM1:AM3"/>
    <mergeCell ref="AN1:AR1"/>
    <mergeCell ref="AS1:AS3"/>
    <mergeCell ref="AT1:AY1"/>
    <mergeCell ref="AU2:AU3"/>
    <mergeCell ref="AV2:AV3"/>
    <mergeCell ref="AW2:AW3"/>
    <mergeCell ref="AX2:AX3"/>
    <mergeCell ref="AY2:AY3"/>
    <mergeCell ref="AZ1:AZ3"/>
    <mergeCell ref="H2:I2"/>
    <mergeCell ref="J2:K2"/>
    <mergeCell ref="L2:M2"/>
    <mergeCell ref="N2:O2"/>
    <mergeCell ref="P2:P3"/>
    <mergeCell ref="L1:P1"/>
    <mergeCell ref="Q1:U1"/>
    <mergeCell ref="V1:AA1"/>
    <mergeCell ref="AB1:AF1"/>
    <mergeCell ref="AG1:AG3"/>
    <mergeCell ref="AJ1:AJ3"/>
    <mergeCell ref="Q2:R2"/>
    <mergeCell ref="S2:U2"/>
    <mergeCell ref="V2:W2"/>
    <mergeCell ref="X2:Y2"/>
  </mergeCells>
  <pageMargins left="0" right="0" top="0" bottom="0" header="0.31496062992125984" footer="0.31496062992125984"/>
  <pageSetup paperSize="9" scale="84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08"/>
  <sheetViews>
    <sheetView topLeftCell="A12" zoomScale="40" zoomScaleNormal="40" workbookViewId="0">
      <selection activeCell="Z30" sqref="Z30"/>
    </sheetView>
  </sheetViews>
  <sheetFormatPr defaultRowHeight="20.25"/>
  <cols>
    <col min="1" max="1" width="31.5703125" style="209" customWidth="1"/>
    <col min="2" max="2" width="15.7109375" style="209" customWidth="1"/>
    <col min="3" max="3" width="26.5703125" style="223" customWidth="1"/>
    <col min="4" max="42" width="9" style="224" customWidth="1"/>
    <col min="43" max="43" width="18.140625" style="208" hidden="1" customWidth="1"/>
    <col min="44" max="44" width="10" style="208" hidden="1" customWidth="1"/>
    <col min="45" max="45" width="29.5703125" style="208" hidden="1" customWidth="1"/>
    <col min="46" max="46" width="26.85546875" style="208" hidden="1" customWidth="1"/>
    <col min="47" max="47" width="5.5703125" style="208" customWidth="1"/>
    <col min="48" max="16384" width="9.140625" style="209"/>
  </cols>
  <sheetData>
    <row r="1" spans="1:47" ht="50.25" customHeight="1">
      <c r="A1" s="523" t="s">
        <v>526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  <c r="AJ1" s="523"/>
      <c r="AK1" s="523"/>
      <c r="AL1" s="523"/>
      <c r="AM1" s="523"/>
      <c r="AN1" s="523"/>
      <c r="AO1" s="523"/>
      <c r="AP1" s="523"/>
      <c r="AQ1" s="523"/>
      <c r="AR1" s="523"/>
      <c r="AS1" s="523"/>
      <c r="AT1" s="523"/>
    </row>
    <row r="2" spans="1:47" ht="58.5" customHeight="1" thickBot="1">
      <c r="A2" s="523"/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  <c r="X2" s="523"/>
      <c r="Y2" s="523"/>
      <c r="Z2" s="523"/>
      <c r="AA2" s="523"/>
      <c r="AB2" s="523"/>
      <c r="AC2" s="523"/>
      <c r="AD2" s="523"/>
      <c r="AE2" s="523"/>
      <c r="AF2" s="523"/>
      <c r="AG2" s="523"/>
      <c r="AH2" s="523"/>
      <c r="AI2" s="523"/>
      <c r="AJ2" s="523"/>
      <c r="AK2" s="523"/>
      <c r="AL2" s="523"/>
      <c r="AM2" s="523"/>
      <c r="AN2" s="523"/>
      <c r="AO2" s="523"/>
      <c r="AP2" s="523"/>
      <c r="AQ2" s="523"/>
      <c r="AR2" s="523"/>
      <c r="AS2" s="523"/>
      <c r="AT2" s="523"/>
    </row>
    <row r="3" spans="1:47" s="211" customFormat="1" ht="29.25" customHeight="1">
      <c r="A3" s="524" t="s">
        <v>471</v>
      </c>
      <c r="B3" s="526" t="s">
        <v>472</v>
      </c>
      <c r="C3" s="528" t="s">
        <v>473</v>
      </c>
      <c r="D3" s="530" t="s">
        <v>474</v>
      </c>
      <c r="E3" s="531"/>
      <c r="F3" s="531"/>
      <c r="G3" s="531"/>
      <c r="H3" s="531"/>
      <c r="I3" s="531"/>
      <c r="J3" s="531"/>
      <c r="K3" s="532"/>
      <c r="L3" s="530" t="s">
        <v>475</v>
      </c>
      <c r="M3" s="531"/>
      <c r="N3" s="531"/>
      <c r="O3" s="531"/>
      <c r="P3" s="531"/>
      <c r="Q3" s="531"/>
      <c r="R3" s="531"/>
      <c r="S3" s="532"/>
      <c r="T3" s="530" t="s">
        <v>476</v>
      </c>
      <c r="U3" s="531"/>
      <c r="V3" s="531"/>
      <c r="W3" s="531"/>
      <c r="X3" s="531"/>
      <c r="Y3" s="531"/>
      <c r="Z3" s="531"/>
      <c r="AA3" s="532"/>
      <c r="AB3" s="530" t="s">
        <v>477</v>
      </c>
      <c r="AC3" s="531"/>
      <c r="AD3" s="531"/>
      <c r="AE3" s="531"/>
      <c r="AF3" s="531"/>
      <c r="AG3" s="531"/>
      <c r="AH3" s="531"/>
      <c r="AI3" s="532"/>
      <c r="AJ3" s="530" t="s">
        <v>478</v>
      </c>
      <c r="AK3" s="531"/>
      <c r="AL3" s="531"/>
      <c r="AM3" s="531"/>
      <c r="AN3" s="531"/>
      <c r="AO3" s="531"/>
      <c r="AP3" s="532"/>
      <c r="AQ3" s="210"/>
      <c r="AR3" s="533" t="s">
        <v>496</v>
      </c>
      <c r="AS3" s="534"/>
      <c r="AT3" s="535"/>
      <c r="AU3" s="210"/>
    </row>
    <row r="4" spans="1:47" s="211" customFormat="1" ht="29.25" customHeight="1" thickBot="1">
      <c r="A4" s="525"/>
      <c r="B4" s="527"/>
      <c r="C4" s="529"/>
      <c r="D4" s="212">
        <v>1</v>
      </c>
      <c r="E4" s="213">
        <v>2</v>
      </c>
      <c r="F4" s="213">
        <v>3</v>
      </c>
      <c r="G4" s="213">
        <v>4</v>
      </c>
      <c r="H4" s="213">
        <v>5</v>
      </c>
      <c r="I4" s="213">
        <v>6</v>
      </c>
      <c r="J4" s="213">
        <v>7</v>
      </c>
      <c r="K4" s="214">
        <v>8</v>
      </c>
      <c r="L4" s="212">
        <v>1</v>
      </c>
      <c r="M4" s="213">
        <v>2</v>
      </c>
      <c r="N4" s="213">
        <v>3</v>
      </c>
      <c r="O4" s="213">
        <v>4</v>
      </c>
      <c r="P4" s="213">
        <v>5</v>
      </c>
      <c r="Q4" s="213">
        <v>6</v>
      </c>
      <c r="R4" s="213">
        <v>7</v>
      </c>
      <c r="S4" s="214">
        <v>8</v>
      </c>
      <c r="T4" s="212">
        <v>1</v>
      </c>
      <c r="U4" s="213">
        <v>2</v>
      </c>
      <c r="V4" s="213">
        <v>3</v>
      </c>
      <c r="W4" s="213">
        <v>4</v>
      </c>
      <c r="X4" s="213">
        <v>5</v>
      </c>
      <c r="Y4" s="213">
        <v>6</v>
      </c>
      <c r="Z4" s="213">
        <v>7</v>
      </c>
      <c r="AA4" s="214">
        <v>8</v>
      </c>
      <c r="AB4" s="212">
        <v>1</v>
      </c>
      <c r="AC4" s="213">
        <v>2</v>
      </c>
      <c r="AD4" s="213">
        <v>3</v>
      </c>
      <c r="AE4" s="213">
        <v>4</v>
      </c>
      <c r="AF4" s="213">
        <v>5</v>
      </c>
      <c r="AG4" s="213">
        <v>6</v>
      </c>
      <c r="AH4" s="213">
        <v>7</v>
      </c>
      <c r="AI4" s="214">
        <v>8</v>
      </c>
      <c r="AJ4" s="215">
        <v>1</v>
      </c>
      <c r="AK4" s="216">
        <v>2</v>
      </c>
      <c r="AL4" s="216">
        <v>3</v>
      </c>
      <c r="AM4" s="216">
        <v>4</v>
      </c>
      <c r="AN4" s="216">
        <v>5</v>
      </c>
      <c r="AO4" s="216">
        <v>6</v>
      </c>
      <c r="AP4" s="217">
        <v>7</v>
      </c>
      <c r="AQ4" s="210"/>
      <c r="AR4" s="536"/>
      <c r="AS4" s="537"/>
      <c r="AT4" s="538"/>
      <c r="AU4" s="210"/>
    </row>
    <row r="5" spans="1:47" ht="48" customHeight="1" thickBot="1">
      <c r="A5" s="167" t="s">
        <v>480</v>
      </c>
      <c r="B5" s="102" t="s">
        <v>331</v>
      </c>
      <c r="C5" s="150" t="s">
        <v>466</v>
      </c>
      <c r="D5" s="172" t="s">
        <v>450</v>
      </c>
      <c r="E5" s="173" t="s">
        <v>451</v>
      </c>
      <c r="F5" s="173">
        <v>4</v>
      </c>
      <c r="G5" s="173" t="s">
        <v>77</v>
      </c>
      <c r="H5" s="173"/>
      <c r="I5" s="173"/>
      <c r="J5" s="173"/>
      <c r="K5" s="174"/>
      <c r="L5" s="172"/>
      <c r="M5" s="173"/>
      <c r="N5" s="173"/>
      <c r="O5" s="173"/>
      <c r="P5" s="173"/>
      <c r="Q5" s="173"/>
      <c r="R5" s="173"/>
      <c r="S5" s="173"/>
      <c r="T5" s="175" t="s">
        <v>449</v>
      </c>
      <c r="U5" s="176" t="s">
        <v>75</v>
      </c>
      <c r="V5" s="176" t="s">
        <v>76</v>
      </c>
      <c r="W5" s="176" t="s">
        <v>77</v>
      </c>
      <c r="X5" s="218"/>
      <c r="Y5" s="218"/>
      <c r="Z5" s="218"/>
      <c r="AA5" s="174"/>
      <c r="AB5" s="175">
        <v>4</v>
      </c>
      <c r="AC5" s="176">
        <v>4</v>
      </c>
      <c r="AD5" s="176"/>
      <c r="AE5" s="176"/>
      <c r="AF5" s="176"/>
      <c r="AG5" s="176"/>
      <c r="AH5" s="176"/>
      <c r="AI5" s="174"/>
      <c r="AJ5" s="172" t="s">
        <v>450</v>
      </c>
      <c r="AK5" s="173" t="s">
        <v>449</v>
      </c>
      <c r="AL5" s="173" t="s">
        <v>75</v>
      </c>
      <c r="AM5" s="173" t="s">
        <v>76</v>
      </c>
      <c r="AN5" s="173"/>
      <c r="AO5" s="173" t="s">
        <v>451</v>
      </c>
      <c r="AP5" s="174"/>
    </row>
    <row r="6" spans="1:47" ht="29.25" customHeight="1">
      <c r="A6" s="101" t="s">
        <v>332</v>
      </c>
      <c r="B6" s="102" t="s">
        <v>21</v>
      </c>
      <c r="C6" s="150" t="s">
        <v>333</v>
      </c>
      <c r="D6" s="177"/>
      <c r="E6" s="178"/>
      <c r="F6" s="178" t="s">
        <v>77</v>
      </c>
      <c r="G6" s="178"/>
      <c r="H6" s="179" t="s">
        <v>451</v>
      </c>
      <c r="I6" s="219"/>
      <c r="J6" s="178"/>
      <c r="K6" s="180"/>
      <c r="L6" s="177" t="s">
        <v>450</v>
      </c>
      <c r="M6" s="178" t="s">
        <v>75</v>
      </c>
      <c r="N6" s="178"/>
      <c r="O6" s="178"/>
      <c r="P6" s="178" t="s">
        <v>76</v>
      </c>
      <c r="Q6" s="178"/>
      <c r="R6" s="178"/>
      <c r="S6" s="178"/>
      <c r="T6" s="181"/>
      <c r="U6" s="179"/>
      <c r="V6" s="179"/>
      <c r="W6" s="179"/>
      <c r="X6" s="179"/>
      <c r="Y6" s="179"/>
      <c r="Z6" s="179"/>
      <c r="AA6" s="180"/>
      <c r="AB6" s="181"/>
      <c r="AC6" s="179"/>
      <c r="AD6" s="179"/>
      <c r="AE6" s="179" t="s">
        <v>449</v>
      </c>
      <c r="AF6" s="179"/>
      <c r="AG6" s="179"/>
      <c r="AH6" s="219"/>
      <c r="AI6" s="180"/>
      <c r="AJ6" s="177"/>
      <c r="AK6" s="178"/>
      <c r="AL6" s="178"/>
      <c r="AM6" s="178"/>
      <c r="AN6" s="178"/>
      <c r="AO6" s="178"/>
      <c r="AP6" s="180"/>
      <c r="AR6" s="520">
        <v>1</v>
      </c>
      <c r="AS6" s="521" t="s">
        <v>497</v>
      </c>
      <c r="AT6" s="522"/>
    </row>
    <row r="7" spans="1:47" ht="29.25" customHeight="1" thickBot="1">
      <c r="A7" s="103" t="s">
        <v>332</v>
      </c>
      <c r="B7" s="104" t="s">
        <v>28</v>
      </c>
      <c r="C7" s="151" t="s">
        <v>334</v>
      </c>
      <c r="D7" s="182"/>
      <c r="E7" s="183"/>
      <c r="F7" s="183"/>
      <c r="G7" s="183"/>
      <c r="H7" s="183"/>
      <c r="I7" s="178" t="s">
        <v>449</v>
      </c>
      <c r="J7" s="183" t="s">
        <v>451</v>
      </c>
      <c r="K7" s="184"/>
      <c r="L7" s="182"/>
      <c r="M7" s="183"/>
      <c r="N7" s="183" t="s">
        <v>76</v>
      </c>
      <c r="O7" s="183">
        <v>4</v>
      </c>
      <c r="P7" s="183"/>
      <c r="Q7" s="183" t="s">
        <v>77</v>
      </c>
      <c r="R7" s="183">
        <v>4</v>
      </c>
      <c r="S7" s="183"/>
      <c r="T7" s="185"/>
      <c r="U7" s="186"/>
      <c r="V7" s="186"/>
      <c r="W7" s="186"/>
      <c r="X7" s="186">
        <v>3</v>
      </c>
      <c r="Y7" s="186">
        <v>4</v>
      </c>
      <c r="Z7" s="186" t="s">
        <v>75</v>
      </c>
      <c r="AA7" s="184"/>
      <c r="AB7" s="185">
        <v>3</v>
      </c>
      <c r="AC7" s="186">
        <v>4</v>
      </c>
      <c r="AD7" s="186"/>
      <c r="AE7" s="186"/>
      <c r="AF7" s="186"/>
      <c r="AG7" s="220">
        <v>3</v>
      </c>
      <c r="AH7" s="186"/>
      <c r="AI7" s="184"/>
      <c r="AJ7" s="182"/>
      <c r="AK7" s="183"/>
      <c r="AL7" s="183"/>
      <c r="AM7" s="183"/>
      <c r="AN7" s="183"/>
      <c r="AO7" s="183"/>
      <c r="AP7" s="184"/>
      <c r="AQ7" s="221"/>
      <c r="AR7" s="512"/>
      <c r="AS7" s="515"/>
      <c r="AT7" s="516"/>
    </row>
    <row r="8" spans="1:47" ht="29.25" customHeight="1">
      <c r="A8" s="105" t="s">
        <v>335</v>
      </c>
      <c r="B8" s="106" t="s">
        <v>26</v>
      </c>
      <c r="C8" s="152" t="s">
        <v>336</v>
      </c>
      <c r="D8" s="172" t="s">
        <v>76</v>
      </c>
      <c r="E8" s="173" t="s">
        <v>428</v>
      </c>
      <c r="F8" s="173" t="s">
        <v>485</v>
      </c>
      <c r="G8" s="173" t="s">
        <v>485</v>
      </c>
      <c r="H8" s="173" t="s">
        <v>426</v>
      </c>
      <c r="I8" s="173"/>
      <c r="J8" s="173"/>
      <c r="K8" s="174"/>
      <c r="L8" s="172" t="s">
        <v>76</v>
      </c>
      <c r="M8" s="173" t="s">
        <v>428</v>
      </c>
      <c r="N8" s="173" t="s">
        <v>428</v>
      </c>
      <c r="O8" s="173" t="s">
        <v>426</v>
      </c>
      <c r="P8" s="173" t="s">
        <v>485</v>
      </c>
      <c r="Q8" s="173" t="s">
        <v>487</v>
      </c>
      <c r="R8" s="173"/>
      <c r="S8" s="174"/>
      <c r="T8" s="173" t="s">
        <v>426</v>
      </c>
      <c r="U8" s="173" t="s">
        <v>426</v>
      </c>
      <c r="V8" s="173" t="s">
        <v>428</v>
      </c>
      <c r="W8" s="187" t="s">
        <v>485</v>
      </c>
      <c r="X8" s="187"/>
      <c r="Y8" s="187" t="s">
        <v>506</v>
      </c>
      <c r="Z8" s="187"/>
      <c r="AA8" s="188"/>
      <c r="AB8" s="175"/>
      <c r="AC8" s="176" t="s">
        <v>76</v>
      </c>
      <c r="AD8" s="176" t="s">
        <v>76</v>
      </c>
      <c r="AE8" s="176"/>
      <c r="AF8" s="176"/>
      <c r="AG8" s="176"/>
      <c r="AH8" s="176"/>
      <c r="AI8" s="174"/>
      <c r="AJ8" s="172" t="s">
        <v>76</v>
      </c>
      <c r="AK8" s="173"/>
      <c r="AL8" s="173" t="s">
        <v>428</v>
      </c>
      <c r="AM8" s="173" t="s">
        <v>485</v>
      </c>
      <c r="AN8" s="173" t="s">
        <v>426</v>
      </c>
      <c r="AO8" s="173"/>
      <c r="AP8" s="174"/>
      <c r="AR8" s="511">
        <v>2</v>
      </c>
      <c r="AS8" s="513" t="s">
        <v>498</v>
      </c>
      <c r="AT8" s="514"/>
    </row>
    <row r="9" spans="1:47" ht="29.25" customHeight="1">
      <c r="A9" s="101" t="s">
        <v>337</v>
      </c>
      <c r="B9" s="102" t="s">
        <v>26</v>
      </c>
      <c r="C9" s="150" t="s">
        <v>338</v>
      </c>
      <c r="D9" s="177"/>
      <c r="E9" s="178" t="s">
        <v>429</v>
      </c>
      <c r="F9" s="178" t="s">
        <v>484</v>
      </c>
      <c r="G9" s="178" t="s">
        <v>484</v>
      </c>
      <c r="H9" s="178" t="s">
        <v>426</v>
      </c>
      <c r="I9" s="179"/>
      <c r="J9" s="219"/>
      <c r="K9" s="180"/>
      <c r="L9" s="177"/>
      <c r="M9" s="178" t="s">
        <v>429</v>
      </c>
      <c r="N9" s="178" t="s">
        <v>429</v>
      </c>
      <c r="O9" s="178" t="s">
        <v>426</v>
      </c>
      <c r="P9" s="178" t="s">
        <v>484</v>
      </c>
      <c r="Q9" s="178" t="s">
        <v>429</v>
      </c>
      <c r="R9" s="178"/>
      <c r="S9" s="180"/>
      <c r="T9" s="178" t="s">
        <v>426</v>
      </c>
      <c r="U9" s="178" t="s">
        <v>426</v>
      </c>
      <c r="V9" s="178" t="s">
        <v>429</v>
      </c>
      <c r="W9" s="178" t="s">
        <v>484</v>
      </c>
      <c r="X9" s="178"/>
      <c r="Y9" s="178"/>
      <c r="Z9" s="178"/>
      <c r="AA9" s="180"/>
      <c r="AB9" s="181"/>
      <c r="AC9" s="179"/>
      <c r="AD9" s="179"/>
      <c r="AE9" s="179"/>
      <c r="AF9" s="179"/>
      <c r="AG9" s="179"/>
      <c r="AH9" s="179"/>
      <c r="AI9" s="180"/>
      <c r="AJ9" s="177"/>
      <c r="AK9" s="178"/>
      <c r="AL9" s="178" t="s">
        <v>429</v>
      </c>
      <c r="AM9" s="178" t="s">
        <v>484</v>
      </c>
      <c r="AN9" s="178" t="s">
        <v>426</v>
      </c>
      <c r="AO9" s="178"/>
      <c r="AP9" s="180"/>
      <c r="AR9" s="512"/>
      <c r="AS9" s="515"/>
      <c r="AT9" s="516"/>
    </row>
    <row r="10" spans="1:47" ht="29.25" customHeight="1">
      <c r="A10" s="101" t="s">
        <v>337</v>
      </c>
      <c r="B10" s="102" t="s">
        <v>27</v>
      </c>
      <c r="C10" s="150" t="s">
        <v>338</v>
      </c>
      <c r="D10" s="177"/>
      <c r="E10" s="178"/>
      <c r="F10" s="178"/>
      <c r="G10" s="178"/>
      <c r="H10" s="178"/>
      <c r="I10" s="179"/>
      <c r="J10" s="179" t="s">
        <v>513</v>
      </c>
      <c r="K10" s="180"/>
      <c r="L10" s="177"/>
      <c r="M10" s="178"/>
      <c r="N10" s="178"/>
      <c r="O10" s="178"/>
      <c r="P10" s="178"/>
      <c r="Q10" s="178"/>
      <c r="R10" s="178"/>
      <c r="S10" s="180"/>
      <c r="T10" s="178"/>
      <c r="U10" s="178"/>
      <c r="V10" s="178"/>
      <c r="W10" s="178"/>
      <c r="X10" s="178" t="s">
        <v>427</v>
      </c>
      <c r="Y10" s="178" t="s">
        <v>428</v>
      </c>
      <c r="Z10" s="178" t="s">
        <v>75</v>
      </c>
      <c r="AA10" s="180"/>
      <c r="AB10" s="181"/>
      <c r="AC10" s="179"/>
      <c r="AD10" s="179"/>
      <c r="AE10" s="179"/>
      <c r="AF10" s="179"/>
      <c r="AG10" s="179"/>
      <c r="AH10" s="179"/>
      <c r="AI10" s="180"/>
      <c r="AJ10" s="177"/>
      <c r="AK10" s="178"/>
      <c r="AL10" s="178"/>
      <c r="AM10" s="178"/>
      <c r="AN10" s="178"/>
      <c r="AO10" s="178"/>
      <c r="AP10" s="180"/>
      <c r="AR10" s="511">
        <v>3</v>
      </c>
      <c r="AS10" s="513" t="s">
        <v>499</v>
      </c>
      <c r="AT10" s="514"/>
    </row>
    <row r="11" spans="1:47" ht="29.25" customHeight="1">
      <c r="A11" s="101" t="s">
        <v>339</v>
      </c>
      <c r="B11" s="102" t="s">
        <v>26</v>
      </c>
      <c r="C11" s="150" t="s">
        <v>340</v>
      </c>
      <c r="D11" s="177" t="s">
        <v>75</v>
      </c>
      <c r="E11" s="178" t="s">
        <v>429</v>
      </c>
      <c r="F11" s="178" t="s">
        <v>483</v>
      </c>
      <c r="G11" s="178" t="s">
        <v>483</v>
      </c>
      <c r="H11" s="178" t="s">
        <v>426</v>
      </c>
      <c r="I11" s="178"/>
      <c r="J11" s="178"/>
      <c r="K11" s="180"/>
      <c r="L11" s="177" t="s">
        <v>75</v>
      </c>
      <c r="M11" s="178" t="s">
        <v>429</v>
      </c>
      <c r="N11" s="178" t="s">
        <v>429</v>
      </c>
      <c r="O11" s="178" t="s">
        <v>426</v>
      </c>
      <c r="P11" s="178" t="s">
        <v>483</v>
      </c>
      <c r="Q11" s="178" t="s">
        <v>429</v>
      </c>
      <c r="R11" s="178"/>
      <c r="S11" s="180"/>
      <c r="T11" s="178" t="s">
        <v>426</v>
      </c>
      <c r="U11" s="178" t="s">
        <v>426</v>
      </c>
      <c r="V11" s="178" t="s">
        <v>429</v>
      </c>
      <c r="W11" s="178" t="s">
        <v>483</v>
      </c>
      <c r="X11" s="178"/>
      <c r="Y11" s="178" t="s">
        <v>507</v>
      </c>
      <c r="Z11" s="178"/>
      <c r="AA11" s="180"/>
      <c r="AB11" s="181" t="s">
        <v>75</v>
      </c>
      <c r="AC11" s="179" t="s">
        <v>75</v>
      </c>
      <c r="AD11" s="179"/>
      <c r="AE11" s="179" t="s">
        <v>519</v>
      </c>
      <c r="AF11" s="179"/>
      <c r="AG11" s="179"/>
      <c r="AH11" s="179"/>
      <c r="AI11" s="180"/>
      <c r="AJ11" s="177"/>
      <c r="AK11" s="178" t="s">
        <v>75</v>
      </c>
      <c r="AL11" s="178" t="s">
        <v>429</v>
      </c>
      <c r="AM11" s="178" t="s">
        <v>483</v>
      </c>
      <c r="AN11" s="178" t="s">
        <v>426</v>
      </c>
      <c r="AO11" s="178"/>
      <c r="AP11" s="180"/>
      <c r="AQ11" s="209"/>
      <c r="AR11" s="512"/>
      <c r="AS11" s="515"/>
      <c r="AT11" s="516"/>
    </row>
    <row r="12" spans="1:47" ht="29.25" customHeight="1" thickBot="1">
      <c r="A12" s="103" t="s">
        <v>341</v>
      </c>
      <c r="B12" s="104" t="s">
        <v>26</v>
      </c>
      <c r="C12" s="151" t="s">
        <v>342</v>
      </c>
      <c r="D12" s="182" t="s">
        <v>77</v>
      </c>
      <c r="E12" s="183" t="s">
        <v>429</v>
      </c>
      <c r="F12" s="183" t="s">
        <v>482</v>
      </c>
      <c r="G12" s="183" t="s">
        <v>482</v>
      </c>
      <c r="H12" s="183" t="s">
        <v>427</v>
      </c>
      <c r="I12" s="183"/>
      <c r="J12" s="183"/>
      <c r="K12" s="184"/>
      <c r="L12" s="182" t="s">
        <v>77</v>
      </c>
      <c r="M12" s="183" t="s">
        <v>429</v>
      </c>
      <c r="N12" s="183" t="s">
        <v>429</v>
      </c>
      <c r="O12" s="183" t="s">
        <v>427</v>
      </c>
      <c r="P12" s="183" t="s">
        <v>482</v>
      </c>
      <c r="Q12" s="183" t="s">
        <v>429</v>
      </c>
      <c r="R12" s="183"/>
      <c r="S12" s="184"/>
      <c r="T12" s="183" t="s">
        <v>427</v>
      </c>
      <c r="U12" s="183" t="s">
        <v>427</v>
      </c>
      <c r="V12" s="183" t="s">
        <v>429</v>
      </c>
      <c r="W12" s="189" t="s">
        <v>482</v>
      </c>
      <c r="X12" s="189"/>
      <c r="Y12" s="189" t="s">
        <v>459</v>
      </c>
      <c r="Z12" s="189"/>
      <c r="AA12" s="190"/>
      <c r="AB12" s="185"/>
      <c r="AC12" s="186" t="s">
        <v>77</v>
      </c>
      <c r="AD12" s="186" t="s">
        <v>77</v>
      </c>
      <c r="AE12" s="186"/>
      <c r="AF12" s="220"/>
      <c r="AG12" s="186"/>
      <c r="AH12" s="186"/>
      <c r="AI12" s="184"/>
      <c r="AJ12" s="182" t="s">
        <v>77</v>
      </c>
      <c r="AK12" s="183"/>
      <c r="AL12" s="183" t="s">
        <v>429</v>
      </c>
      <c r="AM12" s="183" t="s">
        <v>482</v>
      </c>
      <c r="AN12" s="183" t="s">
        <v>427</v>
      </c>
      <c r="AO12" s="183"/>
      <c r="AP12" s="184"/>
      <c r="AR12" s="511">
        <v>4</v>
      </c>
      <c r="AS12" s="513" t="s">
        <v>500</v>
      </c>
      <c r="AT12" s="514"/>
    </row>
    <row r="13" spans="1:47" ht="29.25" customHeight="1">
      <c r="A13" s="107" t="s">
        <v>343</v>
      </c>
      <c r="B13" s="106" t="s">
        <v>344</v>
      </c>
      <c r="C13" s="152" t="s">
        <v>345</v>
      </c>
      <c r="D13" s="172" t="s">
        <v>505</v>
      </c>
      <c r="E13" s="173" t="s">
        <v>77</v>
      </c>
      <c r="F13" s="173" t="s">
        <v>505</v>
      </c>
      <c r="G13" s="173" t="s">
        <v>424</v>
      </c>
      <c r="H13" s="173" t="s">
        <v>425</v>
      </c>
      <c r="I13" s="173"/>
      <c r="J13" s="173"/>
      <c r="K13" s="174"/>
      <c r="L13" s="172" t="s">
        <v>424</v>
      </c>
      <c r="M13" s="173" t="s">
        <v>505</v>
      </c>
      <c r="N13" s="173" t="s">
        <v>505</v>
      </c>
      <c r="O13" s="173" t="s">
        <v>451</v>
      </c>
      <c r="P13" s="173" t="s">
        <v>425</v>
      </c>
      <c r="Q13" s="173" t="s">
        <v>75</v>
      </c>
      <c r="R13" s="173"/>
      <c r="S13" s="173"/>
      <c r="T13" s="175"/>
      <c r="U13" s="176"/>
      <c r="V13" s="176" t="s">
        <v>75</v>
      </c>
      <c r="W13" s="176" t="s">
        <v>425</v>
      </c>
      <c r="X13" s="176" t="s">
        <v>505</v>
      </c>
      <c r="Y13" s="176"/>
      <c r="Z13" s="176" t="s">
        <v>77</v>
      </c>
      <c r="AA13" s="173"/>
      <c r="AB13" s="175"/>
      <c r="AC13" s="176"/>
      <c r="AD13" s="176" t="s">
        <v>75</v>
      </c>
      <c r="AE13" s="176" t="s">
        <v>77</v>
      </c>
      <c r="AF13" s="176" t="s">
        <v>451</v>
      </c>
      <c r="AG13" s="173" t="s">
        <v>505</v>
      </c>
      <c r="AH13" s="176"/>
      <c r="AI13" s="174"/>
      <c r="AJ13" s="172"/>
      <c r="AK13" s="173" t="s">
        <v>425</v>
      </c>
      <c r="AL13" s="173" t="s">
        <v>505</v>
      </c>
      <c r="AM13" s="173" t="s">
        <v>424</v>
      </c>
      <c r="AN13" s="173" t="s">
        <v>451</v>
      </c>
      <c r="AO13" s="173"/>
      <c r="AP13" s="174"/>
      <c r="AR13" s="512"/>
      <c r="AS13" s="515"/>
      <c r="AT13" s="516"/>
    </row>
    <row r="14" spans="1:47" ht="29.25" customHeight="1">
      <c r="A14" s="101" t="s">
        <v>346</v>
      </c>
      <c r="B14" s="102" t="s">
        <v>344</v>
      </c>
      <c r="C14" s="150" t="s">
        <v>347</v>
      </c>
      <c r="D14" s="177"/>
      <c r="E14" s="178" t="s">
        <v>77</v>
      </c>
      <c r="F14" s="178" t="s">
        <v>505</v>
      </c>
      <c r="G14" s="178" t="s">
        <v>424</v>
      </c>
      <c r="H14" s="178"/>
      <c r="I14" s="178"/>
      <c r="J14" s="178"/>
      <c r="K14" s="180"/>
      <c r="L14" s="177" t="s">
        <v>424</v>
      </c>
      <c r="M14" s="178" t="s">
        <v>505</v>
      </c>
      <c r="N14" s="178"/>
      <c r="O14" s="178" t="s">
        <v>450</v>
      </c>
      <c r="P14" s="178" t="s">
        <v>425</v>
      </c>
      <c r="Q14" s="178" t="s">
        <v>75</v>
      </c>
      <c r="R14" s="178"/>
      <c r="S14" s="178"/>
      <c r="T14" s="181"/>
      <c r="U14" s="179" t="s">
        <v>424</v>
      </c>
      <c r="V14" s="179" t="s">
        <v>75</v>
      </c>
      <c r="W14" s="179" t="s">
        <v>425</v>
      </c>
      <c r="X14" s="179" t="s">
        <v>505</v>
      </c>
      <c r="Y14" s="179" t="s">
        <v>449</v>
      </c>
      <c r="Z14" s="179" t="s">
        <v>77</v>
      </c>
      <c r="AA14" s="178"/>
      <c r="AB14" s="181"/>
      <c r="AC14" s="179" t="s">
        <v>449</v>
      </c>
      <c r="AD14" s="179" t="s">
        <v>75</v>
      </c>
      <c r="AE14" s="179" t="s">
        <v>77</v>
      </c>
      <c r="AF14" s="179" t="s">
        <v>450</v>
      </c>
      <c r="AG14" s="179"/>
      <c r="AH14" s="179"/>
      <c r="AI14" s="180"/>
      <c r="AJ14" s="177" t="s">
        <v>449</v>
      </c>
      <c r="AK14" s="178" t="s">
        <v>425</v>
      </c>
      <c r="AL14" s="178" t="s">
        <v>505</v>
      </c>
      <c r="AM14" s="178" t="s">
        <v>424</v>
      </c>
      <c r="AN14" s="178" t="s">
        <v>450</v>
      </c>
      <c r="AO14" s="178"/>
      <c r="AP14" s="180"/>
      <c r="AQ14" s="209"/>
      <c r="AR14" s="511">
        <v>5</v>
      </c>
      <c r="AS14" s="513" t="s">
        <v>501</v>
      </c>
      <c r="AT14" s="514"/>
    </row>
    <row r="15" spans="1:47" ht="29.25" customHeight="1">
      <c r="A15" s="101" t="s">
        <v>348</v>
      </c>
      <c r="B15" s="102" t="s">
        <v>344</v>
      </c>
      <c r="C15" s="150" t="s">
        <v>349</v>
      </c>
      <c r="D15" s="177" t="s">
        <v>505</v>
      </c>
      <c r="E15" s="178" t="s">
        <v>76</v>
      </c>
      <c r="F15" s="178" t="s">
        <v>505</v>
      </c>
      <c r="G15" s="178" t="s">
        <v>424</v>
      </c>
      <c r="H15" s="178" t="s">
        <v>425</v>
      </c>
      <c r="I15" s="178"/>
      <c r="J15" s="178"/>
      <c r="K15" s="180"/>
      <c r="L15" s="177" t="s">
        <v>424</v>
      </c>
      <c r="M15" s="178" t="s">
        <v>505</v>
      </c>
      <c r="N15" s="178" t="s">
        <v>505</v>
      </c>
      <c r="O15" s="178" t="s">
        <v>450</v>
      </c>
      <c r="P15" s="178" t="s">
        <v>425</v>
      </c>
      <c r="Q15" s="178" t="s">
        <v>76</v>
      </c>
      <c r="R15" s="178"/>
      <c r="S15" s="178"/>
      <c r="T15" s="181"/>
      <c r="U15" s="179" t="s">
        <v>424</v>
      </c>
      <c r="V15" s="179"/>
      <c r="W15" s="179" t="s">
        <v>425</v>
      </c>
      <c r="X15" s="179"/>
      <c r="Y15" s="179" t="s">
        <v>449</v>
      </c>
      <c r="Z15" s="179"/>
      <c r="AA15" s="178"/>
      <c r="AB15" s="181"/>
      <c r="AC15" s="179" t="s">
        <v>449</v>
      </c>
      <c r="AD15" s="179"/>
      <c r="AE15" s="179" t="s">
        <v>76</v>
      </c>
      <c r="AF15" s="179" t="s">
        <v>450</v>
      </c>
      <c r="AG15" s="179" t="s">
        <v>505</v>
      </c>
      <c r="AH15" s="179"/>
      <c r="AI15" s="180"/>
      <c r="AJ15" s="177" t="s">
        <v>449</v>
      </c>
      <c r="AK15" s="178" t="s">
        <v>425</v>
      </c>
      <c r="AL15" s="178" t="s">
        <v>505</v>
      </c>
      <c r="AM15" s="178" t="s">
        <v>424</v>
      </c>
      <c r="AN15" s="178" t="s">
        <v>450</v>
      </c>
      <c r="AO15" s="178" t="s">
        <v>505</v>
      </c>
      <c r="AP15" s="180"/>
      <c r="AQ15" s="209"/>
      <c r="AR15" s="512"/>
      <c r="AS15" s="515"/>
      <c r="AT15" s="516"/>
    </row>
    <row r="16" spans="1:47" ht="29.25" customHeight="1">
      <c r="A16" s="101" t="s">
        <v>486</v>
      </c>
      <c r="B16" s="102" t="s">
        <v>344</v>
      </c>
      <c r="C16" s="155" t="s">
        <v>515</v>
      </c>
      <c r="D16" s="177" t="s">
        <v>505</v>
      </c>
      <c r="E16" s="178" t="s">
        <v>76</v>
      </c>
      <c r="F16" s="178"/>
      <c r="G16" s="178"/>
      <c r="H16" s="178"/>
      <c r="I16" s="178"/>
      <c r="J16" s="178"/>
      <c r="K16" s="180"/>
      <c r="L16" s="177"/>
      <c r="M16" s="178"/>
      <c r="N16" s="178" t="s">
        <v>505</v>
      </c>
      <c r="O16" s="178" t="s">
        <v>451</v>
      </c>
      <c r="P16" s="178"/>
      <c r="Q16" s="178" t="s">
        <v>76</v>
      </c>
      <c r="R16" s="178"/>
      <c r="S16" s="178"/>
      <c r="T16" s="181"/>
      <c r="U16" s="179"/>
      <c r="V16" s="179"/>
      <c r="W16" s="179"/>
      <c r="X16" s="179"/>
      <c r="Y16" s="179"/>
      <c r="Z16" s="179"/>
      <c r="AA16" s="178"/>
      <c r="AB16" s="181"/>
      <c r="AC16" s="179"/>
      <c r="AD16" s="179"/>
      <c r="AE16" s="179" t="s">
        <v>76</v>
      </c>
      <c r="AF16" s="179" t="s">
        <v>451</v>
      </c>
      <c r="AG16" s="179" t="s">
        <v>505</v>
      </c>
      <c r="AH16" s="179"/>
      <c r="AI16" s="180"/>
      <c r="AJ16" s="177"/>
      <c r="AK16" s="178"/>
      <c r="AL16" s="178"/>
      <c r="AM16" s="178"/>
      <c r="AN16" s="178" t="s">
        <v>451</v>
      </c>
      <c r="AO16" s="178" t="s">
        <v>505</v>
      </c>
      <c r="AP16" s="180"/>
      <c r="AR16" s="511">
        <v>6</v>
      </c>
      <c r="AS16" s="513" t="s">
        <v>502</v>
      </c>
      <c r="AT16" s="514"/>
    </row>
    <row r="17" spans="1:47" ht="29.25" customHeight="1" thickBot="1">
      <c r="A17" s="103" t="s">
        <v>455</v>
      </c>
      <c r="B17" s="104" t="s">
        <v>331</v>
      </c>
      <c r="C17" s="151" t="s">
        <v>350</v>
      </c>
      <c r="D17" s="182" t="s">
        <v>450</v>
      </c>
      <c r="E17" s="183" t="s">
        <v>451</v>
      </c>
      <c r="F17" s="183" t="s">
        <v>522</v>
      </c>
      <c r="G17" s="183" t="s">
        <v>77</v>
      </c>
      <c r="H17" s="183"/>
      <c r="I17" s="183" t="s">
        <v>521</v>
      </c>
      <c r="J17" s="183"/>
      <c r="K17" s="184"/>
      <c r="L17" s="182"/>
      <c r="M17" s="183"/>
      <c r="N17" s="183"/>
      <c r="O17" s="183"/>
      <c r="P17" s="183"/>
      <c r="Q17" s="183" t="s">
        <v>521</v>
      </c>
      <c r="R17" s="183" t="s">
        <v>521</v>
      </c>
      <c r="S17" s="183"/>
      <c r="T17" s="185" t="s">
        <v>449</v>
      </c>
      <c r="U17" s="186" t="s">
        <v>75</v>
      </c>
      <c r="V17" s="186" t="s">
        <v>76</v>
      </c>
      <c r="W17" s="186" t="s">
        <v>77</v>
      </c>
      <c r="X17" s="220"/>
      <c r="Y17" s="186" t="s">
        <v>521</v>
      </c>
      <c r="Z17" s="186" t="s">
        <v>521</v>
      </c>
      <c r="AA17" s="183"/>
      <c r="AB17" s="185" t="s">
        <v>522</v>
      </c>
      <c r="AC17" s="186" t="s">
        <v>523</v>
      </c>
      <c r="AD17" s="186"/>
      <c r="AE17" s="186"/>
      <c r="AF17" s="220" t="s">
        <v>521</v>
      </c>
      <c r="AG17" s="186"/>
      <c r="AH17" s="186"/>
      <c r="AI17" s="184"/>
      <c r="AJ17" s="182" t="s">
        <v>450</v>
      </c>
      <c r="AK17" s="183" t="s">
        <v>449</v>
      </c>
      <c r="AL17" s="183" t="s">
        <v>75</v>
      </c>
      <c r="AM17" s="183" t="s">
        <v>76</v>
      </c>
      <c r="AN17" s="183"/>
      <c r="AO17" s="183" t="s">
        <v>451</v>
      </c>
      <c r="AP17" s="184"/>
      <c r="AR17" s="512"/>
      <c r="AS17" s="515"/>
      <c r="AT17" s="516"/>
    </row>
    <row r="18" spans="1:47" ht="29.25" customHeight="1">
      <c r="A18" s="99" t="s">
        <v>351</v>
      </c>
      <c r="B18" s="100" t="s">
        <v>15</v>
      </c>
      <c r="C18" s="153" t="s">
        <v>352</v>
      </c>
      <c r="D18" s="193" t="s">
        <v>429</v>
      </c>
      <c r="E18" s="187" t="s">
        <v>426</v>
      </c>
      <c r="F18" s="187"/>
      <c r="G18" s="187" t="s">
        <v>75</v>
      </c>
      <c r="H18" s="187"/>
      <c r="I18" s="187"/>
      <c r="J18" s="187"/>
      <c r="K18" s="188"/>
      <c r="L18" s="193"/>
      <c r="M18" s="187"/>
      <c r="N18" s="187"/>
      <c r="O18" s="187"/>
      <c r="P18" s="187"/>
      <c r="Q18" s="187"/>
      <c r="R18" s="187"/>
      <c r="S18" s="188"/>
      <c r="T18" s="193" t="s">
        <v>75</v>
      </c>
      <c r="U18" s="187" t="s">
        <v>485</v>
      </c>
      <c r="V18" s="187" t="s">
        <v>485</v>
      </c>
      <c r="W18" s="187" t="s">
        <v>426</v>
      </c>
      <c r="X18" s="187" t="s">
        <v>429</v>
      </c>
      <c r="Y18" s="187"/>
      <c r="Z18" s="187"/>
      <c r="AA18" s="188"/>
      <c r="AB18" s="193" t="s">
        <v>426</v>
      </c>
      <c r="AC18" s="187" t="s">
        <v>426</v>
      </c>
      <c r="AD18" s="187" t="s">
        <v>485</v>
      </c>
      <c r="AE18" s="187" t="s">
        <v>429</v>
      </c>
      <c r="AF18" s="187" t="s">
        <v>429</v>
      </c>
      <c r="AG18" s="187" t="s">
        <v>75</v>
      </c>
      <c r="AH18" s="187"/>
      <c r="AI18" s="188"/>
      <c r="AJ18" s="193" t="s">
        <v>429</v>
      </c>
      <c r="AK18" s="187" t="s">
        <v>426</v>
      </c>
      <c r="AL18" s="187" t="s">
        <v>485</v>
      </c>
      <c r="AM18" s="187" t="s">
        <v>75</v>
      </c>
      <c r="AN18" s="187"/>
      <c r="AO18" s="187"/>
      <c r="AP18" s="188"/>
      <c r="AR18" s="511">
        <v>7</v>
      </c>
      <c r="AS18" s="513" t="s">
        <v>503</v>
      </c>
      <c r="AT18" s="514"/>
    </row>
    <row r="19" spans="1:47" ht="29.25" customHeight="1">
      <c r="A19" s="101" t="s">
        <v>353</v>
      </c>
      <c r="B19" s="102" t="s">
        <v>15</v>
      </c>
      <c r="C19" s="150" t="s">
        <v>354</v>
      </c>
      <c r="D19" s="177" t="s">
        <v>428</v>
      </c>
      <c r="E19" s="178" t="s">
        <v>426</v>
      </c>
      <c r="F19" s="178"/>
      <c r="G19" s="178"/>
      <c r="H19" s="178"/>
      <c r="I19" s="178"/>
      <c r="J19" s="178"/>
      <c r="K19" s="180"/>
      <c r="L19" s="177"/>
      <c r="M19" s="178"/>
      <c r="N19" s="178"/>
      <c r="O19" s="178"/>
      <c r="P19" s="178"/>
      <c r="Q19" s="178"/>
      <c r="R19" s="178"/>
      <c r="S19" s="180"/>
      <c r="T19" s="177"/>
      <c r="U19" s="178" t="s">
        <v>484</v>
      </c>
      <c r="V19" s="178" t="s">
        <v>484</v>
      </c>
      <c r="W19" s="178" t="s">
        <v>426</v>
      </c>
      <c r="X19" s="178" t="s">
        <v>428</v>
      </c>
      <c r="Y19" s="178"/>
      <c r="Z19" s="178"/>
      <c r="AA19" s="180"/>
      <c r="AB19" s="177" t="s">
        <v>426</v>
      </c>
      <c r="AC19" s="178" t="s">
        <v>426</v>
      </c>
      <c r="AD19" s="178" t="s">
        <v>484</v>
      </c>
      <c r="AE19" s="178" t="s">
        <v>428</v>
      </c>
      <c r="AF19" s="178" t="s">
        <v>428</v>
      </c>
      <c r="AG19" s="178"/>
      <c r="AH19" s="178"/>
      <c r="AI19" s="180"/>
      <c r="AJ19" s="177"/>
      <c r="AK19" s="178" t="s">
        <v>426</v>
      </c>
      <c r="AL19" s="178" t="s">
        <v>484</v>
      </c>
      <c r="AM19" s="178"/>
      <c r="AN19" s="178"/>
      <c r="AO19" s="178"/>
      <c r="AP19" s="180"/>
      <c r="AR19" s="512"/>
      <c r="AS19" s="515"/>
      <c r="AT19" s="516"/>
    </row>
    <row r="20" spans="1:47" ht="29.25" customHeight="1">
      <c r="A20" s="101" t="s">
        <v>355</v>
      </c>
      <c r="B20" s="102" t="s">
        <v>15</v>
      </c>
      <c r="C20" s="150" t="s">
        <v>356</v>
      </c>
      <c r="D20" s="177" t="s">
        <v>429</v>
      </c>
      <c r="E20" s="178" t="s">
        <v>427</v>
      </c>
      <c r="F20" s="178"/>
      <c r="G20" s="178"/>
      <c r="H20" s="178"/>
      <c r="I20" s="178"/>
      <c r="J20" s="178"/>
      <c r="K20" s="180"/>
      <c r="L20" s="177"/>
      <c r="M20" s="178"/>
      <c r="N20" s="178"/>
      <c r="O20" s="178"/>
      <c r="P20" s="178"/>
      <c r="Q20" s="178"/>
      <c r="R20" s="178"/>
      <c r="S20" s="180"/>
      <c r="T20" s="177" t="s">
        <v>77</v>
      </c>
      <c r="U20" s="178" t="s">
        <v>483</v>
      </c>
      <c r="V20" s="178" t="s">
        <v>483</v>
      </c>
      <c r="W20" s="178" t="s">
        <v>427</v>
      </c>
      <c r="X20" s="178" t="s">
        <v>429</v>
      </c>
      <c r="Y20" s="178"/>
      <c r="Z20" s="178"/>
      <c r="AA20" s="180"/>
      <c r="AB20" s="177" t="s">
        <v>77</v>
      </c>
      <c r="AC20" s="178" t="s">
        <v>427</v>
      </c>
      <c r="AD20" s="178" t="s">
        <v>483</v>
      </c>
      <c r="AE20" s="178" t="s">
        <v>429</v>
      </c>
      <c r="AF20" s="178" t="s">
        <v>429</v>
      </c>
      <c r="AG20" s="178" t="s">
        <v>77</v>
      </c>
      <c r="AH20" s="178"/>
      <c r="AI20" s="180"/>
      <c r="AJ20" s="177" t="s">
        <v>429</v>
      </c>
      <c r="AK20" s="178" t="s">
        <v>427</v>
      </c>
      <c r="AL20" s="178" t="s">
        <v>483</v>
      </c>
      <c r="AM20" s="178"/>
      <c r="AN20" s="178" t="s">
        <v>77</v>
      </c>
      <c r="AO20" s="178"/>
      <c r="AP20" s="180"/>
      <c r="AR20" s="511">
        <v>8</v>
      </c>
      <c r="AS20" s="513" t="s">
        <v>504</v>
      </c>
      <c r="AT20" s="514"/>
    </row>
    <row r="21" spans="1:47" ht="29.25" customHeight="1" thickBot="1">
      <c r="A21" s="108" t="s">
        <v>357</v>
      </c>
      <c r="B21" s="109" t="s">
        <v>15</v>
      </c>
      <c r="C21" s="154" t="s">
        <v>358</v>
      </c>
      <c r="D21" s="194" t="s">
        <v>429</v>
      </c>
      <c r="E21" s="189" t="s">
        <v>427</v>
      </c>
      <c r="F21" s="189" t="s">
        <v>440</v>
      </c>
      <c r="G21" s="189"/>
      <c r="H21" s="189"/>
      <c r="I21" s="189"/>
      <c r="J21" s="189"/>
      <c r="K21" s="190"/>
      <c r="L21" s="194"/>
      <c r="M21" s="189"/>
      <c r="N21" s="189"/>
      <c r="O21" s="189"/>
      <c r="P21" s="189"/>
      <c r="Q21" s="189"/>
      <c r="R21" s="189"/>
      <c r="S21" s="190"/>
      <c r="T21" s="194" t="s">
        <v>76</v>
      </c>
      <c r="U21" s="189" t="s">
        <v>482</v>
      </c>
      <c r="V21" s="189" t="s">
        <v>482</v>
      </c>
      <c r="W21" s="189" t="s">
        <v>427</v>
      </c>
      <c r="X21" s="189" t="s">
        <v>429</v>
      </c>
      <c r="Y21" s="189"/>
      <c r="Z21" s="189"/>
      <c r="AA21" s="190"/>
      <c r="AB21" s="194" t="s">
        <v>76</v>
      </c>
      <c r="AC21" s="189" t="s">
        <v>427</v>
      </c>
      <c r="AD21" s="189" t="s">
        <v>482</v>
      </c>
      <c r="AE21" s="189" t="s">
        <v>429</v>
      </c>
      <c r="AF21" s="189" t="s">
        <v>429</v>
      </c>
      <c r="AG21" s="189"/>
      <c r="AH21" s="189"/>
      <c r="AI21" s="190"/>
      <c r="AJ21" s="194" t="s">
        <v>429</v>
      </c>
      <c r="AK21" s="189" t="s">
        <v>427</v>
      </c>
      <c r="AL21" s="189" t="s">
        <v>482</v>
      </c>
      <c r="AM21" s="189"/>
      <c r="AN21" s="189" t="s">
        <v>76</v>
      </c>
      <c r="AO21" s="189"/>
      <c r="AP21" s="190"/>
      <c r="AR21" s="517"/>
      <c r="AS21" s="518"/>
      <c r="AT21" s="519"/>
    </row>
    <row r="22" spans="1:47" ht="29.25" customHeight="1">
      <c r="A22" s="105" t="s">
        <v>359</v>
      </c>
      <c r="B22" s="106" t="s">
        <v>360</v>
      </c>
      <c r="C22" s="152" t="s">
        <v>361</v>
      </c>
      <c r="D22" s="172" t="s">
        <v>451</v>
      </c>
      <c r="E22" s="173"/>
      <c r="F22" s="173"/>
      <c r="G22" s="173"/>
      <c r="H22" s="173"/>
      <c r="I22" s="173" t="s">
        <v>426</v>
      </c>
      <c r="J22" s="173"/>
      <c r="K22" s="174"/>
      <c r="L22" s="172"/>
      <c r="M22" s="173"/>
      <c r="N22" s="173"/>
      <c r="O22" s="173"/>
      <c r="P22" s="173"/>
      <c r="Q22" s="173"/>
      <c r="R22" s="173"/>
      <c r="S22" s="174"/>
      <c r="T22" s="172" t="s">
        <v>450</v>
      </c>
      <c r="U22" s="173" t="s">
        <v>76</v>
      </c>
      <c r="V22" s="173" t="s">
        <v>426</v>
      </c>
      <c r="W22" s="173"/>
      <c r="X22" s="173" t="s">
        <v>75</v>
      </c>
      <c r="Y22" s="173"/>
      <c r="Z22" s="173"/>
      <c r="AA22" s="174"/>
      <c r="AB22" s="172"/>
      <c r="AC22" s="173"/>
      <c r="AD22" s="195"/>
      <c r="AE22" s="173"/>
      <c r="AF22" s="173" t="s">
        <v>77</v>
      </c>
      <c r="AG22" s="173"/>
      <c r="AH22" s="173" t="s">
        <v>426</v>
      </c>
      <c r="AI22" s="174"/>
      <c r="AJ22" s="172"/>
      <c r="AK22" s="173" t="s">
        <v>451</v>
      </c>
      <c r="AL22" s="173"/>
      <c r="AM22" s="173" t="s">
        <v>426</v>
      </c>
      <c r="AN22" s="173" t="s">
        <v>429</v>
      </c>
      <c r="AO22" s="173" t="s">
        <v>429</v>
      </c>
      <c r="AP22" s="174"/>
      <c r="AR22" s="209"/>
      <c r="AS22" s="209"/>
      <c r="AT22" s="209"/>
    </row>
    <row r="23" spans="1:47" ht="29.25" customHeight="1" thickBot="1">
      <c r="A23" s="103" t="s">
        <v>362</v>
      </c>
      <c r="B23" s="104" t="s">
        <v>360</v>
      </c>
      <c r="C23" s="151" t="s">
        <v>363</v>
      </c>
      <c r="D23" s="182" t="s">
        <v>449</v>
      </c>
      <c r="E23" s="183" t="s">
        <v>449</v>
      </c>
      <c r="F23" s="183" t="s">
        <v>428</v>
      </c>
      <c r="G23" s="183"/>
      <c r="H23" s="183"/>
      <c r="I23" s="183"/>
      <c r="J23" s="183"/>
      <c r="K23" s="184"/>
      <c r="L23" s="194"/>
      <c r="M23" s="189"/>
      <c r="N23" s="189"/>
      <c r="O23" s="189"/>
      <c r="P23" s="189"/>
      <c r="Q23" s="189"/>
      <c r="R23" s="189"/>
      <c r="S23" s="190"/>
      <c r="T23" s="182" t="s">
        <v>450</v>
      </c>
      <c r="U23" s="183" t="s">
        <v>76</v>
      </c>
      <c r="V23" s="183"/>
      <c r="W23" s="183"/>
      <c r="X23" s="183" t="s">
        <v>75</v>
      </c>
      <c r="Y23" s="183"/>
      <c r="Z23" s="183"/>
      <c r="AA23" s="184"/>
      <c r="AB23" s="182" t="s">
        <v>427</v>
      </c>
      <c r="AC23" s="183" t="s">
        <v>429</v>
      </c>
      <c r="AD23" s="183"/>
      <c r="AE23" s="183"/>
      <c r="AF23" s="183" t="s">
        <v>77</v>
      </c>
      <c r="AG23" s="183"/>
      <c r="AH23" s="183"/>
      <c r="AI23" s="184"/>
      <c r="AJ23" s="194"/>
      <c r="AK23" s="189"/>
      <c r="AL23" s="189"/>
      <c r="AM23" s="189"/>
      <c r="AN23" s="189" t="s">
        <v>428</v>
      </c>
      <c r="AO23" s="189" t="s">
        <v>429</v>
      </c>
      <c r="AP23" s="190"/>
      <c r="AR23" s="209"/>
      <c r="AS23" s="209"/>
      <c r="AT23" s="209"/>
    </row>
    <row r="24" spans="1:47" ht="29.25" customHeight="1">
      <c r="A24" s="105" t="s">
        <v>362</v>
      </c>
      <c r="B24" s="106" t="s">
        <v>364</v>
      </c>
      <c r="C24" s="152" t="s">
        <v>365</v>
      </c>
      <c r="D24" s="172"/>
      <c r="E24" s="173"/>
      <c r="F24" s="173"/>
      <c r="G24" s="173" t="s">
        <v>76</v>
      </c>
      <c r="H24" s="173"/>
      <c r="I24" s="173" t="s">
        <v>429</v>
      </c>
      <c r="J24" s="173" t="s">
        <v>429</v>
      </c>
      <c r="K24" s="173"/>
      <c r="L24" s="175" t="s">
        <v>427</v>
      </c>
      <c r="M24" s="176"/>
      <c r="N24" s="176" t="s">
        <v>75</v>
      </c>
      <c r="O24" s="176" t="s">
        <v>428</v>
      </c>
      <c r="P24" s="218"/>
      <c r="Q24" s="176"/>
      <c r="R24" s="176" t="s">
        <v>429</v>
      </c>
      <c r="S24" s="174"/>
      <c r="T24" s="191"/>
      <c r="U24" s="173"/>
      <c r="V24" s="173"/>
      <c r="W24" s="173"/>
      <c r="X24" s="173"/>
      <c r="Y24" s="173"/>
      <c r="Z24" s="173" t="s">
        <v>429</v>
      </c>
      <c r="AA24" s="174"/>
      <c r="AB24" s="172"/>
      <c r="AC24" s="173"/>
      <c r="AD24" s="173" t="s">
        <v>427</v>
      </c>
      <c r="AE24" s="178" t="s">
        <v>75</v>
      </c>
      <c r="AF24" s="173"/>
      <c r="AG24" s="173" t="s">
        <v>428</v>
      </c>
      <c r="AH24" s="173" t="s">
        <v>76</v>
      </c>
      <c r="AI24" s="173"/>
      <c r="AJ24" s="175"/>
      <c r="AK24" s="176" t="s">
        <v>76</v>
      </c>
      <c r="AL24" s="176"/>
      <c r="AM24" s="176"/>
      <c r="AN24" s="176"/>
      <c r="AO24" s="176"/>
      <c r="AP24" s="174"/>
      <c r="AR24" s="209"/>
      <c r="AS24" s="209"/>
      <c r="AT24" s="209"/>
    </row>
    <row r="25" spans="1:47" ht="29.25" customHeight="1">
      <c r="A25" s="101" t="s">
        <v>366</v>
      </c>
      <c r="B25" s="102" t="s">
        <v>364</v>
      </c>
      <c r="C25" s="150" t="s">
        <v>365</v>
      </c>
      <c r="D25" s="177"/>
      <c r="E25" s="178"/>
      <c r="F25" s="178"/>
      <c r="G25" s="178"/>
      <c r="H25" s="178" t="s">
        <v>450</v>
      </c>
      <c r="I25" s="178"/>
      <c r="J25" s="178"/>
      <c r="K25" s="178"/>
      <c r="L25" s="181" t="s">
        <v>449</v>
      </c>
      <c r="M25" s="179" t="s">
        <v>451</v>
      </c>
      <c r="N25" s="179"/>
      <c r="O25" s="179"/>
      <c r="P25" s="179"/>
      <c r="Q25" s="179"/>
      <c r="R25" s="179"/>
      <c r="S25" s="180"/>
      <c r="T25" s="192" t="s">
        <v>451</v>
      </c>
      <c r="U25" s="219" t="s">
        <v>77</v>
      </c>
      <c r="V25" s="178"/>
      <c r="W25" s="178" t="s">
        <v>75</v>
      </c>
      <c r="X25" s="178" t="s">
        <v>450</v>
      </c>
      <c r="Y25" s="178" t="s">
        <v>426</v>
      </c>
      <c r="Z25" s="178" t="s">
        <v>426</v>
      </c>
      <c r="AA25" s="180"/>
      <c r="AB25" s="177" t="s">
        <v>450</v>
      </c>
      <c r="AC25" s="178"/>
      <c r="AD25" s="178"/>
      <c r="AE25" s="178"/>
      <c r="AF25" s="178"/>
      <c r="AG25" s="178"/>
      <c r="AH25" s="178"/>
      <c r="AI25" s="178"/>
      <c r="AJ25" s="181" t="s">
        <v>451</v>
      </c>
      <c r="AK25" s="179"/>
      <c r="AL25" s="179" t="s">
        <v>77</v>
      </c>
      <c r="AM25" s="179" t="s">
        <v>426</v>
      </c>
      <c r="AN25" s="179"/>
      <c r="AO25" s="179" t="s">
        <v>449</v>
      </c>
      <c r="AP25" s="180"/>
      <c r="AR25" s="209"/>
      <c r="AS25" s="209"/>
      <c r="AT25" s="209"/>
      <c r="AU25" s="222"/>
    </row>
    <row r="26" spans="1:47" ht="29.25" customHeight="1">
      <c r="A26" s="101" t="s">
        <v>367</v>
      </c>
      <c r="B26" s="102" t="s">
        <v>18</v>
      </c>
      <c r="C26" s="150" t="s">
        <v>368</v>
      </c>
      <c r="D26" s="177"/>
      <c r="E26" s="178"/>
      <c r="F26" s="178"/>
      <c r="G26" s="178"/>
      <c r="H26" s="178" t="s">
        <v>76</v>
      </c>
      <c r="I26" s="178" t="s">
        <v>451</v>
      </c>
      <c r="J26" s="178" t="s">
        <v>449</v>
      </c>
      <c r="K26" s="178" t="s">
        <v>487</v>
      </c>
      <c r="L26" s="181"/>
      <c r="M26" s="179" t="s">
        <v>77</v>
      </c>
      <c r="N26" s="179"/>
      <c r="O26" s="179" t="s">
        <v>429</v>
      </c>
      <c r="P26" s="179"/>
      <c r="Q26" s="179" t="s">
        <v>426</v>
      </c>
      <c r="R26" s="179" t="s">
        <v>426</v>
      </c>
      <c r="S26" s="180"/>
      <c r="T26" s="192" t="s">
        <v>428</v>
      </c>
      <c r="U26" s="178"/>
      <c r="V26" s="178"/>
      <c r="W26" s="178"/>
      <c r="X26" s="178" t="s">
        <v>449</v>
      </c>
      <c r="Y26" s="178" t="s">
        <v>450</v>
      </c>
      <c r="Z26" s="178"/>
      <c r="AA26" s="180"/>
      <c r="AC26" s="178"/>
      <c r="AD26" s="179"/>
      <c r="AE26" s="233"/>
      <c r="AF26" s="179"/>
      <c r="AG26" s="178"/>
      <c r="AH26" s="178"/>
      <c r="AI26" s="178"/>
      <c r="AJ26" s="234"/>
      <c r="AK26" s="233"/>
      <c r="AL26" s="179"/>
      <c r="AM26" s="179"/>
      <c r="AN26" s="179"/>
      <c r="AO26" s="179"/>
      <c r="AP26" s="180"/>
      <c r="AR26" s="209"/>
      <c r="AS26" s="209"/>
      <c r="AT26" s="209"/>
      <c r="AU26" s="510"/>
    </row>
    <row r="27" spans="1:47" ht="29.25" customHeight="1">
      <c r="A27" s="101" t="s">
        <v>369</v>
      </c>
      <c r="B27" s="102" t="s">
        <v>19</v>
      </c>
      <c r="C27" s="155" t="s">
        <v>370</v>
      </c>
      <c r="D27" s="196"/>
      <c r="E27" s="197"/>
      <c r="F27" s="197"/>
      <c r="G27" s="197"/>
      <c r="H27" s="197"/>
      <c r="I27" s="197"/>
      <c r="J27" s="197"/>
      <c r="K27" s="197"/>
      <c r="L27" s="198" t="s">
        <v>451</v>
      </c>
      <c r="M27" s="199" t="s">
        <v>449</v>
      </c>
      <c r="N27" s="199" t="s">
        <v>450</v>
      </c>
      <c r="O27" s="199" t="s">
        <v>429</v>
      </c>
      <c r="P27" s="199" t="s">
        <v>77</v>
      </c>
      <c r="Q27" s="199" t="s">
        <v>426</v>
      </c>
      <c r="R27" s="199" t="s">
        <v>426</v>
      </c>
      <c r="S27" s="200"/>
      <c r="T27" s="201"/>
      <c r="U27" s="197"/>
      <c r="V27" s="197"/>
      <c r="W27" s="197"/>
      <c r="X27" s="197"/>
      <c r="Y27" s="197"/>
      <c r="Z27" s="197"/>
      <c r="AA27" s="200"/>
      <c r="AB27" s="196" t="s">
        <v>449</v>
      </c>
      <c r="AC27" s="197" t="s">
        <v>450</v>
      </c>
      <c r="AD27" s="197"/>
      <c r="AE27" s="197" t="s">
        <v>451</v>
      </c>
      <c r="AF27" s="197" t="s">
        <v>426</v>
      </c>
      <c r="AG27" s="197" t="s">
        <v>429</v>
      </c>
      <c r="AH27" s="197" t="s">
        <v>429</v>
      </c>
      <c r="AI27" s="197" t="s">
        <v>488</v>
      </c>
      <c r="AJ27" s="198"/>
      <c r="AK27" s="199"/>
      <c r="AL27" s="199"/>
      <c r="AM27" s="199"/>
      <c r="AN27" s="199"/>
      <c r="AO27" s="199"/>
      <c r="AP27" s="200"/>
      <c r="AR27" s="209"/>
      <c r="AS27" s="209"/>
      <c r="AT27" s="209"/>
      <c r="AU27" s="510"/>
    </row>
    <row r="28" spans="1:47" ht="29.25" customHeight="1" thickBot="1">
      <c r="A28" s="103" t="s">
        <v>371</v>
      </c>
      <c r="B28" s="104" t="s">
        <v>19</v>
      </c>
      <c r="C28" s="156" t="s">
        <v>372</v>
      </c>
      <c r="D28" s="202"/>
      <c r="E28" s="203"/>
      <c r="F28" s="203"/>
      <c r="G28" s="203" t="s">
        <v>427</v>
      </c>
      <c r="H28" s="203"/>
      <c r="I28" s="203" t="s">
        <v>426</v>
      </c>
      <c r="J28" s="203" t="s">
        <v>426</v>
      </c>
      <c r="K28" s="203"/>
      <c r="L28" s="204"/>
      <c r="M28" s="205" t="s">
        <v>76</v>
      </c>
      <c r="N28" s="205"/>
      <c r="O28" s="205" t="s">
        <v>428</v>
      </c>
      <c r="P28" s="205" t="s">
        <v>75</v>
      </c>
      <c r="Q28" s="205" t="s">
        <v>427</v>
      </c>
      <c r="R28" s="205" t="s">
        <v>427</v>
      </c>
      <c r="S28" s="206"/>
      <c r="T28" s="207"/>
      <c r="U28" s="203"/>
      <c r="V28" s="203" t="s">
        <v>426</v>
      </c>
      <c r="W28" s="203"/>
      <c r="X28" s="203"/>
      <c r="Y28" s="203" t="s">
        <v>429</v>
      </c>
      <c r="Z28" s="203" t="s">
        <v>429</v>
      </c>
      <c r="AA28" s="206"/>
      <c r="AB28" s="202"/>
      <c r="AC28" s="203"/>
      <c r="AD28" s="203" t="s">
        <v>429</v>
      </c>
      <c r="AE28" s="203" t="s">
        <v>427</v>
      </c>
      <c r="AF28" s="203"/>
      <c r="AG28" s="203" t="s">
        <v>428</v>
      </c>
      <c r="AH28" s="203"/>
      <c r="AI28" s="203"/>
      <c r="AJ28" s="204"/>
      <c r="AK28" s="205"/>
      <c r="AL28" s="205"/>
      <c r="AM28" s="205"/>
      <c r="AN28" s="205"/>
      <c r="AO28" s="205"/>
      <c r="AP28" s="206"/>
      <c r="AR28" s="209"/>
      <c r="AS28" s="209"/>
      <c r="AT28" s="209"/>
      <c r="AU28" s="510"/>
    </row>
    <row r="29" spans="1:47" ht="29.25" customHeight="1">
      <c r="A29" s="99" t="s">
        <v>373</v>
      </c>
      <c r="B29" s="100" t="s">
        <v>14</v>
      </c>
      <c r="C29" s="153" t="s">
        <v>374</v>
      </c>
      <c r="D29" s="193" t="s">
        <v>430</v>
      </c>
      <c r="E29" s="187" t="s">
        <v>450</v>
      </c>
      <c r="F29" s="187" t="s">
        <v>426</v>
      </c>
      <c r="G29" s="187"/>
      <c r="H29" s="187" t="s">
        <v>429</v>
      </c>
      <c r="I29" s="187" t="s">
        <v>75</v>
      </c>
      <c r="J29" s="187"/>
      <c r="K29" s="188"/>
      <c r="L29" s="193" t="s">
        <v>427</v>
      </c>
      <c r="M29" s="187" t="s">
        <v>426</v>
      </c>
      <c r="N29" s="187" t="s">
        <v>430</v>
      </c>
      <c r="O29" s="187"/>
      <c r="P29" s="187" t="s">
        <v>429</v>
      </c>
      <c r="Q29" s="187" t="s">
        <v>451</v>
      </c>
      <c r="R29" s="187" t="s">
        <v>449</v>
      </c>
      <c r="S29" s="188"/>
      <c r="T29" s="193"/>
      <c r="U29" s="187"/>
      <c r="V29" s="187"/>
      <c r="W29" s="187" t="s">
        <v>429</v>
      </c>
      <c r="X29" s="187" t="s">
        <v>76</v>
      </c>
      <c r="Y29" s="187" t="s">
        <v>451</v>
      </c>
      <c r="Z29" s="187" t="s">
        <v>450</v>
      </c>
      <c r="AA29" s="188"/>
      <c r="AB29" s="193"/>
      <c r="AC29" s="187"/>
      <c r="AD29" s="187" t="s">
        <v>427</v>
      </c>
      <c r="AE29" s="187"/>
      <c r="AF29" s="187"/>
      <c r="AG29" s="187" t="s">
        <v>449</v>
      </c>
      <c r="AH29" s="187"/>
      <c r="AI29" s="188"/>
      <c r="AJ29" s="193"/>
      <c r="AK29" s="187" t="s">
        <v>77</v>
      </c>
      <c r="AL29" s="187" t="s">
        <v>431</v>
      </c>
      <c r="AM29" s="187"/>
      <c r="AN29" s="187"/>
      <c r="AO29" s="187" t="s">
        <v>430</v>
      </c>
      <c r="AP29" s="188" t="s">
        <v>487</v>
      </c>
      <c r="AR29" s="209"/>
      <c r="AS29" s="209"/>
      <c r="AT29" s="209"/>
      <c r="AU29" s="510"/>
    </row>
    <row r="30" spans="1:47" ht="29.25" customHeight="1">
      <c r="A30" s="101" t="s">
        <v>375</v>
      </c>
      <c r="B30" s="102" t="s">
        <v>14</v>
      </c>
      <c r="C30" s="150" t="s">
        <v>376</v>
      </c>
      <c r="D30" s="177"/>
      <c r="E30" s="178"/>
      <c r="F30" s="178"/>
      <c r="G30" s="178"/>
      <c r="H30" s="178"/>
      <c r="I30" s="178"/>
      <c r="J30" s="178"/>
      <c r="K30" s="180"/>
      <c r="L30" s="177" t="s">
        <v>429</v>
      </c>
      <c r="M30" s="178"/>
      <c r="N30" s="178"/>
      <c r="O30" s="178"/>
      <c r="P30" s="178"/>
      <c r="Q30" s="178"/>
      <c r="R30" s="178"/>
      <c r="S30" s="180"/>
      <c r="T30" s="177" t="s">
        <v>428</v>
      </c>
      <c r="U30" s="178" t="s">
        <v>429</v>
      </c>
      <c r="V30" s="178"/>
      <c r="W30" s="178"/>
      <c r="X30" s="178"/>
      <c r="Y30" s="178"/>
      <c r="Z30" s="178"/>
      <c r="AA30" s="180"/>
      <c r="AB30" s="177"/>
      <c r="AC30" s="178"/>
      <c r="AD30" s="178"/>
      <c r="AE30" s="178"/>
      <c r="AF30" s="178"/>
      <c r="AG30" s="178"/>
      <c r="AH30" s="178"/>
      <c r="AI30" s="180"/>
      <c r="AJ30" s="177"/>
      <c r="AK30" s="178"/>
      <c r="AL30" s="178"/>
      <c r="AM30" s="178" t="s">
        <v>429</v>
      </c>
      <c r="AN30" s="179" t="s">
        <v>428</v>
      </c>
      <c r="AO30" s="179"/>
      <c r="AP30" s="180" t="s">
        <v>487</v>
      </c>
      <c r="AR30" s="209"/>
      <c r="AS30" s="209"/>
      <c r="AT30" s="209"/>
      <c r="AU30" s="510"/>
    </row>
    <row r="31" spans="1:47" ht="29.25" customHeight="1">
      <c r="A31" s="101" t="s">
        <v>377</v>
      </c>
      <c r="B31" s="102" t="s">
        <v>378</v>
      </c>
      <c r="C31" s="155" t="s">
        <v>516</v>
      </c>
      <c r="D31" s="177"/>
      <c r="E31" s="178"/>
      <c r="F31" s="178"/>
      <c r="G31" s="178"/>
      <c r="H31" s="179"/>
      <c r="I31" s="179"/>
      <c r="J31" s="219"/>
      <c r="K31" s="180"/>
      <c r="L31" s="177"/>
      <c r="M31" s="178"/>
      <c r="N31" s="178"/>
      <c r="O31" s="178" t="s">
        <v>524</v>
      </c>
      <c r="P31" s="178"/>
      <c r="Q31" s="178"/>
      <c r="R31" s="178"/>
      <c r="S31" s="180"/>
      <c r="T31" s="177"/>
      <c r="U31" s="178"/>
      <c r="V31" s="178"/>
      <c r="W31" s="178"/>
      <c r="X31" s="178" t="s">
        <v>77</v>
      </c>
      <c r="Y31" s="178"/>
      <c r="Z31" s="178"/>
      <c r="AA31" s="180"/>
      <c r="AB31" s="177"/>
      <c r="AC31" s="178"/>
      <c r="AD31" s="178"/>
      <c r="AE31" s="178"/>
      <c r="AF31" s="178" t="s">
        <v>525</v>
      </c>
      <c r="AG31" s="178"/>
      <c r="AH31" s="178"/>
      <c r="AI31" s="180"/>
      <c r="AJ31" s="177"/>
      <c r="AK31" s="178"/>
      <c r="AL31" s="178"/>
      <c r="AM31" s="178"/>
      <c r="AN31" s="179"/>
      <c r="AO31" s="233"/>
      <c r="AP31" s="180"/>
      <c r="AR31" s="209"/>
      <c r="AS31" s="209"/>
      <c r="AT31" s="209"/>
      <c r="AU31" s="510"/>
    </row>
    <row r="32" spans="1:47" ht="29.25" customHeight="1">
      <c r="A32" s="101" t="s">
        <v>380</v>
      </c>
      <c r="B32" s="102" t="s">
        <v>378</v>
      </c>
      <c r="C32" s="150" t="s">
        <v>381</v>
      </c>
      <c r="D32" s="177"/>
      <c r="E32" s="178"/>
      <c r="F32" s="178"/>
      <c r="G32" s="178"/>
      <c r="H32" s="178"/>
      <c r="I32" s="178">
        <v>4</v>
      </c>
      <c r="J32" s="178">
        <v>4</v>
      </c>
      <c r="K32" s="180"/>
      <c r="L32" s="177"/>
      <c r="M32" s="178"/>
      <c r="N32" s="178"/>
      <c r="O32" s="178"/>
      <c r="P32" s="178"/>
      <c r="Q32" s="178"/>
      <c r="R32" s="178"/>
      <c r="S32" s="180"/>
      <c r="T32" s="177"/>
      <c r="U32" s="178"/>
      <c r="V32" s="178"/>
      <c r="W32" s="178"/>
      <c r="X32" s="178"/>
      <c r="Y32" s="178">
        <v>3</v>
      </c>
      <c r="Z32" s="178">
        <v>3</v>
      </c>
      <c r="AA32" s="180"/>
      <c r="AB32" s="177"/>
      <c r="AC32" s="178"/>
      <c r="AD32" s="178"/>
      <c r="AE32" s="178"/>
      <c r="AF32" s="178"/>
      <c r="AG32" s="178"/>
      <c r="AH32" s="178"/>
      <c r="AI32" s="180"/>
      <c r="AJ32" s="177"/>
      <c r="AK32" s="178"/>
      <c r="AL32" s="178"/>
      <c r="AM32" s="178"/>
      <c r="AN32" s="178"/>
      <c r="AO32" s="178"/>
      <c r="AP32" s="180"/>
      <c r="AR32" s="209"/>
      <c r="AS32" s="209"/>
      <c r="AT32" s="209"/>
      <c r="AU32" s="510"/>
    </row>
    <row r="33" spans="1:47" ht="29.25" customHeight="1">
      <c r="A33" s="108" t="s">
        <v>410</v>
      </c>
      <c r="B33" s="102" t="s">
        <v>13</v>
      </c>
      <c r="C33" s="150" t="s">
        <v>465</v>
      </c>
      <c r="D33" s="194"/>
      <c r="E33" s="189" t="s">
        <v>75</v>
      </c>
      <c r="F33" s="189" t="s">
        <v>75</v>
      </c>
      <c r="G33" s="189"/>
      <c r="H33" s="189"/>
      <c r="I33" s="189"/>
      <c r="J33" s="189"/>
      <c r="K33" s="190"/>
      <c r="L33" s="194" t="s">
        <v>495</v>
      </c>
      <c r="M33" s="189"/>
      <c r="N33" s="189" t="s">
        <v>449</v>
      </c>
      <c r="O33" s="189" t="s">
        <v>449</v>
      </c>
      <c r="P33" s="189"/>
      <c r="Q33" s="189"/>
      <c r="R33" s="189"/>
      <c r="S33" s="190"/>
      <c r="T33" s="194"/>
      <c r="U33" s="189"/>
      <c r="V33" s="189"/>
      <c r="W33" s="189"/>
      <c r="X33" s="189"/>
      <c r="Y33" s="189"/>
      <c r="Z33" s="189"/>
      <c r="AA33" s="190"/>
      <c r="AB33" s="194" t="s">
        <v>451</v>
      </c>
      <c r="AC33" s="189" t="s">
        <v>451</v>
      </c>
      <c r="AD33" s="189" t="s">
        <v>427</v>
      </c>
      <c r="AE33" s="189"/>
      <c r="AF33" s="189" t="s">
        <v>76</v>
      </c>
      <c r="AG33" s="189" t="s">
        <v>76</v>
      </c>
      <c r="AH33" s="189"/>
      <c r="AI33" s="190"/>
      <c r="AJ33" s="194"/>
      <c r="AK33" s="189"/>
      <c r="AL33" s="189"/>
      <c r="AM33" s="189"/>
      <c r="AN33" s="189"/>
      <c r="AO33" s="189"/>
      <c r="AP33" s="190"/>
      <c r="AR33" s="209"/>
      <c r="AS33" s="209"/>
      <c r="AT33" s="209"/>
      <c r="AU33" s="510"/>
    </row>
    <row r="34" spans="1:47" ht="29.25" customHeight="1">
      <c r="A34" s="108" t="s">
        <v>410</v>
      </c>
      <c r="B34" s="109" t="s">
        <v>382</v>
      </c>
      <c r="C34" s="150" t="s">
        <v>465</v>
      </c>
      <c r="D34" s="194"/>
      <c r="E34" s="189"/>
      <c r="F34" s="189"/>
      <c r="G34" s="189"/>
      <c r="H34" s="189" t="s">
        <v>449</v>
      </c>
      <c r="I34" s="189" t="s">
        <v>450</v>
      </c>
      <c r="J34" s="189"/>
      <c r="K34" s="190"/>
      <c r="L34" s="194"/>
      <c r="M34" s="189"/>
      <c r="N34" s="189"/>
      <c r="O34" s="189"/>
      <c r="P34" s="189"/>
      <c r="Q34" s="189"/>
      <c r="R34" s="189"/>
      <c r="S34" s="190"/>
      <c r="T34" s="194"/>
      <c r="U34" s="189"/>
      <c r="V34" s="189"/>
      <c r="W34" s="189"/>
      <c r="X34" s="189"/>
      <c r="Y34" s="189"/>
      <c r="Z34" s="189"/>
      <c r="AA34" s="190"/>
      <c r="AB34" s="194"/>
      <c r="AC34" s="189"/>
      <c r="AD34" s="189"/>
      <c r="AE34" s="189"/>
      <c r="AF34" s="189"/>
      <c r="AG34" s="189"/>
      <c r="AH34" s="189"/>
      <c r="AI34" s="190"/>
      <c r="AJ34" s="194"/>
      <c r="AK34" s="189"/>
      <c r="AL34" s="189"/>
      <c r="AM34" s="189"/>
      <c r="AN34" s="189"/>
      <c r="AO34" s="189"/>
      <c r="AP34" s="190"/>
      <c r="AR34" s="209"/>
      <c r="AS34" s="209"/>
      <c r="AT34" s="209"/>
      <c r="AU34" s="510"/>
    </row>
    <row r="35" spans="1:47" ht="29.25" customHeight="1">
      <c r="A35" s="108" t="s">
        <v>383</v>
      </c>
      <c r="B35" s="102" t="s">
        <v>13</v>
      </c>
      <c r="C35" s="154" t="s">
        <v>511</v>
      </c>
      <c r="D35" s="194" t="s">
        <v>430</v>
      </c>
      <c r="E35" s="189"/>
      <c r="F35" s="189" t="s">
        <v>426</v>
      </c>
      <c r="G35" s="189"/>
      <c r="H35" s="189" t="s">
        <v>429</v>
      </c>
      <c r="I35" s="189" t="s">
        <v>77</v>
      </c>
      <c r="J35" s="189"/>
      <c r="K35" s="190"/>
      <c r="L35" s="194" t="s">
        <v>429</v>
      </c>
      <c r="M35" s="189" t="s">
        <v>426</v>
      </c>
      <c r="N35" s="189" t="s">
        <v>430</v>
      </c>
      <c r="O35" s="189"/>
      <c r="P35" s="189" t="s">
        <v>429</v>
      </c>
      <c r="Q35" s="189"/>
      <c r="R35" s="189"/>
      <c r="S35" s="190" t="s">
        <v>487</v>
      </c>
      <c r="T35" s="194"/>
      <c r="U35" s="189" t="s">
        <v>429</v>
      </c>
      <c r="V35" s="189" t="s">
        <v>77</v>
      </c>
      <c r="W35" s="189" t="s">
        <v>429</v>
      </c>
      <c r="X35" s="189"/>
      <c r="Y35" s="189"/>
      <c r="Z35" s="189"/>
      <c r="AA35" s="190"/>
      <c r="AB35" s="194"/>
      <c r="AC35" s="189"/>
      <c r="AD35" s="189"/>
      <c r="AE35" s="189"/>
      <c r="AF35" s="189"/>
      <c r="AG35" s="189"/>
      <c r="AH35" s="189"/>
      <c r="AI35" s="190"/>
      <c r="AJ35" s="194"/>
      <c r="AK35" s="189"/>
      <c r="AL35" s="189" t="s">
        <v>431</v>
      </c>
      <c r="AM35" s="189" t="s">
        <v>429</v>
      </c>
      <c r="AN35" s="189"/>
      <c r="AO35" s="189" t="s">
        <v>430</v>
      </c>
      <c r="AP35" s="190"/>
      <c r="AR35" s="209"/>
      <c r="AS35" s="209"/>
      <c r="AT35" s="209"/>
      <c r="AU35" s="510"/>
    </row>
    <row r="36" spans="1:47" ht="29.25" customHeight="1">
      <c r="A36" s="108" t="s">
        <v>383</v>
      </c>
      <c r="B36" s="109" t="s">
        <v>382</v>
      </c>
      <c r="C36" s="154" t="s">
        <v>511</v>
      </c>
      <c r="D36" s="194"/>
      <c r="E36" s="189"/>
      <c r="F36" s="189"/>
      <c r="G36" s="189"/>
      <c r="H36" s="189"/>
      <c r="I36" s="189"/>
      <c r="J36" s="189" t="s">
        <v>77</v>
      </c>
      <c r="K36" s="190"/>
      <c r="L36" s="194"/>
      <c r="M36" s="189"/>
      <c r="N36" s="189"/>
      <c r="O36" s="189"/>
      <c r="P36" s="189"/>
      <c r="Q36" s="189"/>
      <c r="R36" s="233"/>
      <c r="S36" s="190"/>
      <c r="T36" s="194"/>
      <c r="U36" s="189"/>
      <c r="V36" s="189"/>
      <c r="W36" s="189"/>
      <c r="X36" s="189" t="s">
        <v>451</v>
      </c>
      <c r="Y36" s="189"/>
      <c r="Z36" s="189" t="s">
        <v>76</v>
      </c>
      <c r="AA36" s="190"/>
      <c r="AB36" s="194"/>
      <c r="AC36" s="189"/>
      <c r="AD36" s="189"/>
      <c r="AE36" s="189"/>
      <c r="AF36" s="189"/>
      <c r="AG36" s="189"/>
      <c r="AH36" s="189"/>
      <c r="AI36" s="190"/>
      <c r="AJ36" s="194"/>
      <c r="AK36" s="189"/>
      <c r="AL36" s="189"/>
      <c r="AM36" s="189"/>
      <c r="AN36" s="189" t="s">
        <v>75</v>
      </c>
      <c r="AO36" s="189"/>
      <c r="AP36" s="190"/>
      <c r="AR36" s="209"/>
      <c r="AS36" s="209"/>
      <c r="AT36" s="209"/>
      <c r="AU36" s="510"/>
    </row>
    <row r="37" spans="1:47" ht="29.25" customHeight="1" thickBot="1">
      <c r="A37" s="103" t="s">
        <v>385</v>
      </c>
      <c r="B37" s="104" t="s">
        <v>13</v>
      </c>
      <c r="C37" s="154" t="s">
        <v>386</v>
      </c>
      <c r="D37" s="194"/>
      <c r="E37" s="189"/>
      <c r="F37" s="189"/>
      <c r="G37" s="189"/>
      <c r="H37" s="189"/>
      <c r="I37" s="189"/>
      <c r="J37" s="189"/>
      <c r="K37" s="190"/>
      <c r="L37" s="194"/>
      <c r="M37" s="189"/>
      <c r="N37" s="189"/>
      <c r="O37" s="189"/>
      <c r="P37" s="189"/>
      <c r="Q37" s="189" t="s">
        <v>517</v>
      </c>
      <c r="R37" s="189" t="s">
        <v>450</v>
      </c>
      <c r="S37" s="190"/>
      <c r="T37" s="194" t="s">
        <v>428</v>
      </c>
      <c r="U37" s="189"/>
      <c r="V37" s="189"/>
      <c r="W37" s="189"/>
      <c r="X37" s="189"/>
      <c r="Y37" s="189"/>
      <c r="Z37" s="189"/>
      <c r="AA37" s="190"/>
      <c r="AB37" s="194"/>
      <c r="AC37" s="189"/>
      <c r="AD37" s="189"/>
      <c r="AE37" s="189"/>
      <c r="AF37" s="189"/>
      <c r="AG37" s="189"/>
      <c r="AH37" s="189"/>
      <c r="AI37" s="190"/>
      <c r="AJ37" s="194"/>
      <c r="AK37" s="189"/>
      <c r="AL37" s="189"/>
      <c r="AM37" s="189"/>
      <c r="AN37" s="189" t="s">
        <v>428</v>
      </c>
      <c r="AO37" s="189" t="s">
        <v>450</v>
      </c>
      <c r="AP37" s="190"/>
      <c r="AR37" s="209"/>
      <c r="AS37" s="209"/>
      <c r="AT37" s="209"/>
      <c r="AU37" s="510"/>
    </row>
    <row r="38" spans="1:47" ht="29.25" customHeight="1">
      <c r="A38" s="105" t="s">
        <v>387</v>
      </c>
      <c r="B38" s="106" t="s">
        <v>20</v>
      </c>
      <c r="C38" s="152" t="s">
        <v>388</v>
      </c>
      <c r="D38" s="172"/>
      <c r="E38" s="173"/>
      <c r="F38" s="173"/>
      <c r="G38" s="173"/>
      <c r="H38" s="173"/>
      <c r="I38" s="173"/>
      <c r="J38" s="173"/>
      <c r="K38" s="174"/>
      <c r="L38" s="172"/>
      <c r="M38" s="173"/>
      <c r="N38" s="173"/>
      <c r="O38" s="173"/>
      <c r="P38" s="173"/>
      <c r="Q38" s="173"/>
      <c r="R38" s="173"/>
      <c r="S38" s="174"/>
      <c r="T38" s="172"/>
      <c r="U38" s="173"/>
      <c r="V38" s="173"/>
      <c r="W38" s="173"/>
      <c r="X38" s="173"/>
      <c r="Y38" s="173"/>
      <c r="Z38" s="173"/>
      <c r="AA38" s="174"/>
      <c r="AB38" s="172"/>
      <c r="AC38" s="173"/>
      <c r="AD38" s="173"/>
      <c r="AE38" s="173"/>
      <c r="AF38" s="173"/>
      <c r="AG38" s="173"/>
      <c r="AH38" s="173"/>
      <c r="AI38" s="174"/>
      <c r="AJ38" s="172" t="s">
        <v>75</v>
      </c>
      <c r="AK38" s="173" t="s">
        <v>450</v>
      </c>
      <c r="AL38" s="173"/>
      <c r="AM38" s="173" t="s">
        <v>77</v>
      </c>
      <c r="AN38" s="173" t="s">
        <v>449</v>
      </c>
      <c r="AO38" s="173">
        <v>4</v>
      </c>
      <c r="AP38" s="174">
        <v>3</v>
      </c>
      <c r="AR38" s="209"/>
      <c r="AS38" s="209"/>
      <c r="AT38" s="209"/>
      <c r="AU38" s="510"/>
    </row>
    <row r="39" spans="1:47" ht="29.25" customHeight="1" thickBot="1">
      <c r="A39" s="101" t="s">
        <v>389</v>
      </c>
      <c r="B39" s="102" t="s">
        <v>21</v>
      </c>
      <c r="C39" s="150" t="s">
        <v>390</v>
      </c>
      <c r="D39" s="177"/>
      <c r="E39" s="178"/>
      <c r="F39" s="178" t="s">
        <v>428</v>
      </c>
      <c r="G39" s="178" t="s">
        <v>427</v>
      </c>
      <c r="H39" s="178" t="s">
        <v>429</v>
      </c>
      <c r="I39" s="178" t="s">
        <v>428</v>
      </c>
      <c r="J39" s="178" t="s">
        <v>428</v>
      </c>
      <c r="K39" s="180"/>
      <c r="L39" s="177"/>
      <c r="M39" s="178"/>
      <c r="N39" s="178" t="s">
        <v>74</v>
      </c>
      <c r="O39" s="178"/>
      <c r="P39" s="178"/>
      <c r="Q39" s="178"/>
      <c r="R39" s="178"/>
      <c r="S39" s="180"/>
      <c r="T39" s="177"/>
      <c r="U39" s="178"/>
      <c r="V39" s="178"/>
      <c r="W39" s="178"/>
      <c r="X39" s="178"/>
      <c r="Y39" s="178"/>
      <c r="Z39" s="178"/>
      <c r="AA39" s="180"/>
      <c r="AB39" s="177" t="s">
        <v>429</v>
      </c>
      <c r="AC39" s="178" t="s">
        <v>429</v>
      </c>
      <c r="AD39" s="178" t="s">
        <v>428</v>
      </c>
      <c r="AE39" s="178" t="s">
        <v>427</v>
      </c>
      <c r="AF39" s="178" t="s">
        <v>426</v>
      </c>
      <c r="AG39" s="178" t="s">
        <v>426</v>
      </c>
      <c r="AH39" s="178" t="s">
        <v>426</v>
      </c>
      <c r="AI39" s="180"/>
      <c r="AJ39" s="177"/>
      <c r="AK39" s="178"/>
      <c r="AL39" s="178"/>
      <c r="AM39" s="178"/>
      <c r="AN39" s="178"/>
      <c r="AO39" s="178"/>
      <c r="AP39" s="180"/>
      <c r="AR39" s="209"/>
      <c r="AS39" s="209"/>
      <c r="AT39" s="209"/>
      <c r="AU39" s="510"/>
    </row>
    <row r="40" spans="1:47" ht="29.25" customHeight="1">
      <c r="A40" s="105" t="s">
        <v>393</v>
      </c>
      <c r="B40" s="106" t="s">
        <v>7</v>
      </c>
      <c r="C40" s="152" t="s">
        <v>394</v>
      </c>
      <c r="D40" s="172" t="s">
        <v>451</v>
      </c>
      <c r="E40" s="173" t="s">
        <v>449</v>
      </c>
      <c r="F40" s="173" t="s">
        <v>429</v>
      </c>
      <c r="G40" s="173"/>
      <c r="H40" s="173"/>
      <c r="I40" s="173" t="s">
        <v>429</v>
      </c>
      <c r="J40" s="173" t="s">
        <v>429</v>
      </c>
      <c r="K40" s="174"/>
      <c r="L40" s="172"/>
      <c r="M40" s="173"/>
      <c r="N40" s="173" t="s">
        <v>77</v>
      </c>
      <c r="O40" s="173"/>
      <c r="P40" s="173" t="s">
        <v>426</v>
      </c>
      <c r="Q40" s="173" t="s">
        <v>518</v>
      </c>
      <c r="R40" s="173"/>
      <c r="S40" s="174"/>
      <c r="T40" s="172" t="s">
        <v>429</v>
      </c>
      <c r="U40" s="173"/>
      <c r="V40" s="173"/>
      <c r="W40" s="173"/>
      <c r="X40" s="173"/>
      <c r="Y40" s="173"/>
      <c r="Z40" s="173"/>
      <c r="AA40" s="174"/>
      <c r="AB40" s="172"/>
      <c r="AC40" s="173"/>
      <c r="AD40" s="173"/>
      <c r="AE40" s="173"/>
      <c r="AF40" s="173"/>
      <c r="AG40" s="173"/>
      <c r="AH40" s="173"/>
      <c r="AI40" s="174"/>
      <c r="AJ40" s="172"/>
      <c r="AK40" s="173"/>
      <c r="AL40" s="173"/>
      <c r="AM40" s="173"/>
      <c r="AN40" s="173"/>
      <c r="AO40" s="173"/>
      <c r="AP40" s="174"/>
      <c r="AR40" s="168"/>
      <c r="AS40" s="168"/>
      <c r="AT40" s="168"/>
      <c r="AU40" s="232"/>
    </row>
    <row r="41" spans="1:47" ht="29.25" customHeight="1">
      <c r="A41" s="101" t="s">
        <v>395</v>
      </c>
      <c r="B41" s="102" t="s">
        <v>396</v>
      </c>
      <c r="C41" s="150" t="s">
        <v>354</v>
      </c>
      <c r="D41" s="177"/>
      <c r="E41" s="178"/>
      <c r="F41" s="178"/>
      <c r="G41" s="178"/>
      <c r="H41" s="178"/>
      <c r="I41" s="178"/>
      <c r="J41" s="178" t="s">
        <v>458</v>
      </c>
      <c r="K41" s="180"/>
      <c r="L41" s="177"/>
      <c r="M41" s="178"/>
      <c r="N41" s="178"/>
      <c r="O41" s="178"/>
      <c r="P41" s="178"/>
      <c r="Q41" s="178"/>
      <c r="R41" s="178"/>
      <c r="S41" s="180"/>
      <c r="T41" s="177"/>
      <c r="U41" s="178"/>
      <c r="V41" s="178"/>
      <c r="W41" s="178"/>
      <c r="X41" s="178"/>
      <c r="Y41" s="178"/>
      <c r="Z41" s="178"/>
      <c r="AA41" s="180"/>
      <c r="AB41" s="177"/>
      <c r="AC41" s="178"/>
      <c r="AD41" s="178"/>
      <c r="AE41" s="178"/>
      <c r="AF41" s="178"/>
      <c r="AG41" s="178"/>
      <c r="AH41" s="178"/>
      <c r="AI41" s="180"/>
      <c r="AJ41" s="177"/>
      <c r="AK41" s="178"/>
      <c r="AL41" s="178"/>
      <c r="AM41" s="178"/>
      <c r="AN41" s="178"/>
      <c r="AO41" s="178"/>
      <c r="AP41" s="180"/>
      <c r="AT41" s="168"/>
    </row>
    <row r="42" spans="1:47" ht="29.25" customHeight="1" thickBot="1">
      <c r="A42" s="101" t="s">
        <v>395</v>
      </c>
      <c r="B42" s="102" t="s">
        <v>7</v>
      </c>
      <c r="C42" s="150" t="s">
        <v>394</v>
      </c>
      <c r="D42" s="177" t="s">
        <v>449</v>
      </c>
      <c r="E42" s="178"/>
      <c r="F42" s="178" t="s">
        <v>429</v>
      </c>
      <c r="G42" s="178" t="s">
        <v>427</v>
      </c>
      <c r="H42" s="178"/>
      <c r="I42" s="178" t="s">
        <v>427</v>
      </c>
      <c r="J42" s="178"/>
      <c r="K42" s="180"/>
      <c r="L42" s="177"/>
      <c r="M42" s="178"/>
      <c r="N42" s="178" t="s">
        <v>77</v>
      </c>
      <c r="O42" s="178"/>
      <c r="P42" s="178"/>
      <c r="Q42" s="178" t="s">
        <v>518</v>
      </c>
      <c r="R42" s="178" t="s">
        <v>429</v>
      </c>
      <c r="S42" s="180"/>
      <c r="T42" s="177"/>
      <c r="U42" s="178"/>
      <c r="V42" s="178"/>
      <c r="W42" s="178"/>
      <c r="X42" s="178"/>
      <c r="Y42" s="178"/>
      <c r="Z42" s="178"/>
      <c r="AA42" s="180"/>
      <c r="AB42" s="177" t="s">
        <v>429</v>
      </c>
      <c r="AC42" s="178" t="s">
        <v>429</v>
      </c>
      <c r="AD42" s="178" t="s">
        <v>429</v>
      </c>
      <c r="AE42" s="178" t="s">
        <v>427</v>
      </c>
      <c r="AF42" s="178"/>
      <c r="AG42" s="178"/>
      <c r="AH42" s="178" t="s">
        <v>453</v>
      </c>
      <c r="AI42" s="180"/>
      <c r="AJ42" s="177" t="s">
        <v>427</v>
      </c>
      <c r="AK42" s="178" t="s">
        <v>451</v>
      </c>
      <c r="AL42" s="178"/>
      <c r="AM42" s="178" t="s">
        <v>426</v>
      </c>
      <c r="AN42" s="178"/>
      <c r="AO42" s="178" t="s">
        <v>429</v>
      </c>
      <c r="AP42" s="180"/>
      <c r="AR42" s="168"/>
      <c r="AS42" s="168"/>
      <c r="AT42" s="168"/>
    </row>
    <row r="43" spans="1:47" ht="29.25" customHeight="1">
      <c r="A43" s="105" t="s">
        <v>399</v>
      </c>
      <c r="B43" s="106" t="s">
        <v>400</v>
      </c>
      <c r="C43" s="152" t="s">
        <v>401</v>
      </c>
      <c r="D43" s="172"/>
      <c r="E43" s="173"/>
      <c r="F43" s="173"/>
      <c r="G43" s="173" t="s">
        <v>436</v>
      </c>
      <c r="H43" s="173" t="s">
        <v>456</v>
      </c>
      <c r="I43" s="173" t="s">
        <v>434</v>
      </c>
      <c r="J43" s="173" t="s">
        <v>433</v>
      </c>
      <c r="K43" s="174"/>
      <c r="L43" s="172" t="s">
        <v>435</v>
      </c>
      <c r="M43" s="173" t="s">
        <v>450</v>
      </c>
      <c r="N43" s="173" t="s">
        <v>451</v>
      </c>
      <c r="O43" s="173" t="s">
        <v>456</v>
      </c>
      <c r="P43" s="173" t="s">
        <v>435</v>
      </c>
      <c r="Q43" s="173" t="s">
        <v>449</v>
      </c>
      <c r="R43" s="173"/>
      <c r="S43" s="174"/>
      <c r="T43" s="172"/>
      <c r="U43" s="173"/>
      <c r="V43" s="173" t="s">
        <v>433</v>
      </c>
      <c r="W43" s="173" t="s">
        <v>76</v>
      </c>
      <c r="X43" s="173"/>
      <c r="Y43" s="173" t="s">
        <v>436</v>
      </c>
      <c r="Z43" s="173" t="s">
        <v>434</v>
      </c>
      <c r="AA43" s="174"/>
      <c r="AB43" s="172"/>
      <c r="AC43" s="173"/>
      <c r="AD43" s="173" t="s">
        <v>435</v>
      </c>
      <c r="AE43" s="173" t="s">
        <v>450</v>
      </c>
      <c r="AF43" s="173" t="s">
        <v>449</v>
      </c>
      <c r="AG43" s="173" t="s">
        <v>451</v>
      </c>
      <c r="AH43" s="173"/>
      <c r="AI43" s="174"/>
      <c r="AJ43" s="172" t="s">
        <v>435</v>
      </c>
      <c r="AK43" s="173" t="s">
        <v>436</v>
      </c>
      <c r="AL43" s="173" t="s">
        <v>76</v>
      </c>
      <c r="AM43" s="173"/>
      <c r="AN43" s="173" t="s">
        <v>436</v>
      </c>
      <c r="AO43" s="173"/>
      <c r="AP43" s="174"/>
      <c r="AT43" s="168"/>
    </row>
    <row r="44" spans="1:47" ht="29.25" customHeight="1" thickBot="1">
      <c r="A44" s="103" t="s">
        <v>402</v>
      </c>
      <c r="B44" s="104" t="s">
        <v>400</v>
      </c>
      <c r="C44" s="151" t="s">
        <v>401</v>
      </c>
      <c r="D44" s="182"/>
      <c r="E44" s="183"/>
      <c r="F44" s="183"/>
      <c r="G44" s="183" t="s">
        <v>434</v>
      </c>
      <c r="H44" s="183" t="s">
        <v>456</v>
      </c>
      <c r="I44" s="183" t="s">
        <v>436</v>
      </c>
      <c r="J44" s="183" t="s">
        <v>433</v>
      </c>
      <c r="K44" s="184"/>
      <c r="L44" s="182" t="s">
        <v>435</v>
      </c>
      <c r="M44" s="183" t="s">
        <v>450</v>
      </c>
      <c r="N44" s="183" t="s">
        <v>451</v>
      </c>
      <c r="O44" s="183" t="s">
        <v>456</v>
      </c>
      <c r="P44" s="183" t="s">
        <v>435</v>
      </c>
      <c r="Q44" s="183" t="s">
        <v>449</v>
      </c>
      <c r="R44" s="183"/>
      <c r="S44" s="184"/>
      <c r="T44" s="182" t="s">
        <v>434</v>
      </c>
      <c r="U44" s="183"/>
      <c r="V44" s="183" t="s">
        <v>433</v>
      </c>
      <c r="W44" s="183" t="s">
        <v>76</v>
      </c>
      <c r="X44" s="183"/>
      <c r="Y44" s="183"/>
      <c r="Z44" s="183" t="s">
        <v>436</v>
      </c>
      <c r="AA44" s="184"/>
      <c r="AB44" s="182"/>
      <c r="AC44" s="183"/>
      <c r="AD44" s="183" t="s">
        <v>435</v>
      </c>
      <c r="AE44" s="183" t="s">
        <v>450</v>
      </c>
      <c r="AF44" s="183" t="s">
        <v>449</v>
      </c>
      <c r="AG44" s="183" t="s">
        <v>451</v>
      </c>
      <c r="AH44" s="183"/>
      <c r="AI44" s="184"/>
      <c r="AJ44" s="182" t="s">
        <v>435</v>
      </c>
      <c r="AK44" s="183" t="s">
        <v>434</v>
      </c>
      <c r="AL44" s="183" t="s">
        <v>76</v>
      </c>
      <c r="AM44" s="183"/>
      <c r="AN44" s="183" t="s">
        <v>434</v>
      </c>
      <c r="AO44" s="183"/>
      <c r="AP44" s="184"/>
      <c r="AR44" s="168"/>
      <c r="AS44" s="168"/>
      <c r="AT44" s="168"/>
    </row>
    <row r="45" spans="1:47" ht="29.25" customHeight="1" thickBot="1">
      <c r="A45" s="103" t="s">
        <v>403</v>
      </c>
      <c r="B45" s="104" t="s">
        <v>404</v>
      </c>
      <c r="C45" s="151" t="s">
        <v>514</v>
      </c>
      <c r="D45" s="182"/>
      <c r="E45" s="183"/>
      <c r="F45" s="183"/>
      <c r="G45" s="183"/>
      <c r="H45" s="183"/>
      <c r="I45" s="183"/>
      <c r="J45" s="183"/>
      <c r="K45" s="184"/>
      <c r="L45" s="182"/>
      <c r="M45" s="183"/>
      <c r="N45" s="183"/>
      <c r="O45" s="183"/>
      <c r="P45" s="183"/>
      <c r="Q45" s="183"/>
      <c r="R45" s="183"/>
      <c r="S45" s="184"/>
      <c r="T45" s="182"/>
      <c r="U45" s="183"/>
      <c r="V45" s="183">
        <v>3</v>
      </c>
      <c r="W45" s="183"/>
      <c r="X45" s="183"/>
      <c r="Y45" s="183"/>
      <c r="Z45" s="183"/>
      <c r="AA45" s="184"/>
      <c r="AB45" s="182"/>
      <c r="AC45" s="183"/>
      <c r="AD45" s="183">
        <v>4</v>
      </c>
      <c r="AE45" s="183"/>
      <c r="AF45" s="183"/>
      <c r="AG45" s="183"/>
      <c r="AH45" s="183">
        <v>3</v>
      </c>
      <c r="AI45" s="184"/>
      <c r="AJ45" s="182"/>
      <c r="AK45" s="183"/>
      <c r="AL45" s="183"/>
      <c r="AM45" s="183"/>
      <c r="AN45" s="183"/>
      <c r="AO45" s="183"/>
      <c r="AP45" s="184"/>
      <c r="AR45" s="168"/>
      <c r="AS45" s="168"/>
      <c r="AT45" s="168"/>
    </row>
    <row r="47" spans="1:47">
      <c r="AQ47" s="209"/>
      <c r="AR47" s="209"/>
    </row>
    <row r="48" spans="1:47">
      <c r="AQ48" s="209"/>
      <c r="AR48" s="209"/>
    </row>
    <row r="49" spans="43:47">
      <c r="AQ49" s="209"/>
      <c r="AR49" s="209"/>
    </row>
    <row r="50" spans="43:47">
      <c r="AQ50" s="209"/>
      <c r="AR50" s="209"/>
    </row>
    <row r="51" spans="43:47">
      <c r="AQ51" s="209"/>
      <c r="AR51" s="209"/>
      <c r="AS51" s="222"/>
      <c r="AT51" s="222"/>
    </row>
    <row r="52" spans="43:47">
      <c r="AQ52" s="209"/>
      <c r="AR52" s="209"/>
    </row>
    <row r="53" spans="43:47">
      <c r="AQ53" s="209"/>
      <c r="AR53" s="209"/>
    </row>
    <row r="54" spans="43:47">
      <c r="AQ54" s="209"/>
      <c r="AR54" s="209"/>
    </row>
    <row r="55" spans="43:47">
      <c r="AQ55" s="209"/>
      <c r="AR55" s="209"/>
    </row>
    <row r="56" spans="43:47">
      <c r="AQ56" s="209"/>
      <c r="AR56" s="209"/>
      <c r="AS56" s="225"/>
      <c r="AT56" s="225"/>
      <c r="AU56" s="225"/>
    </row>
    <row r="57" spans="43:47">
      <c r="AQ57" s="209"/>
      <c r="AR57" s="209"/>
    </row>
    <row r="58" spans="43:47">
      <c r="AR58" s="209"/>
    </row>
    <row r="59" spans="43:47">
      <c r="AQ59" s="209"/>
      <c r="AR59" s="209"/>
    </row>
    <row r="60" spans="43:47">
      <c r="AQ60" s="209"/>
      <c r="AR60" s="209"/>
    </row>
    <row r="61" spans="43:47">
      <c r="AQ61" s="209"/>
      <c r="AR61" s="209"/>
    </row>
    <row r="62" spans="43:47">
      <c r="AR62" s="209"/>
    </row>
    <row r="63" spans="43:47">
      <c r="AQ63" s="209"/>
      <c r="AR63" s="209"/>
    </row>
    <row r="64" spans="43:47">
      <c r="AQ64" s="209"/>
      <c r="AR64" s="209"/>
    </row>
    <row r="65" spans="43:44">
      <c r="AQ65" s="209"/>
      <c r="AR65" s="209"/>
    </row>
    <row r="66" spans="43:44">
      <c r="AR66" s="209"/>
    </row>
    <row r="67" spans="43:44">
      <c r="AQ67" s="209"/>
      <c r="AR67" s="209"/>
    </row>
    <row r="68" spans="43:44">
      <c r="AQ68" s="209"/>
      <c r="AR68" s="209"/>
    </row>
    <row r="69" spans="43:44">
      <c r="AQ69" s="209"/>
      <c r="AR69" s="209"/>
    </row>
    <row r="70" spans="43:44">
      <c r="AQ70" s="209"/>
      <c r="AR70" s="209"/>
    </row>
    <row r="71" spans="43:44">
      <c r="AQ71" s="209"/>
      <c r="AR71" s="209"/>
    </row>
    <row r="72" spans="43:44">
      <c r="AQ72" s="209"/>
      <c r="AR72" s="209"/>
    </row>
    <row r="73" spans="43:44">
      <c r="AQ73" s="209"/>
      <c r="AR73" s="209"/>
    </row>
    <row r="74" spans="43:44">
      <c r="AQ74" s="209"/>
      <c r="AR74" s="209"/>
    </row>
    <row r="75" spans="43:44">
      <c r="AQ75" s="209"/>
      <c r="AR75" s="209"/>
    </row>
    <row r="76" spans="43:44">
      <c r="AQ76" s="209"/>
      <c r="AR76" s="209"/>
    </row>
    <row r="77" spans="43:44">
      <c r="AQ77" s="209"/>
      <c r="AR77" s="209"/>
    </row>
    <row r="78" spans="43:44">
      <c r="AQ78" s="209"/>
      <c r="AR78" s="209"/>
    </row>
    <row r="79" spans="43:44">
      <c r="AQ79" s="209"/>
      <c r="AR79" s="209"/>
    </row>
    <row r="80" spans="43:44">
      <c r="AQ80" s="209"/>
      <c r="AR80" s="209"/>
    </row>
    <row r="81" spans="43:44">
      <c r="AQ81" s="209"/>
      <c r="AR81" s="209"/>
    </row>
    <row r="82" spans="43:44">
      <c r="AQ82" s="209"/>
      <c r="AR82" s="209"/>
    </row>
    <row r="83" spans="43:44">
      <c r="AQ83" s="209"/>
      <c r="AR83" s="209"/>
    </row>
    <row r="84" spans="43:44">
      <c r="AQ84" s="209"/>
      <c r="AR84" s="209"/>
    </row>
    <row r="85" spans="43:44">
      <c r="AQ85" s="209"/>
      <c r="AR85" s="209"/>
    </row>
    <row r="86" spans="43:44">
      <c r="AQ86" s="209"/>
      <c r="AR86" s="209"/>
    </row>
    <row r="87" spans="43:44">
      <c r="AQ87" s="209"/>
      <c r="AR87" s="209"/>
    </row>
    <row r="88" spans="43:44">
      <c r="AQ88" s="209"/>
      <c r="AR88" s="209"/>
    </row>
    <row r="89" spans="43:44">
      <c r="AQ89" s="209"/>
      <c r="AR89" s="209"/>
    </row>
    <row r="90" spans="43:44">
      <c r="AQ90" s="209"/>
      <c r="AR90" s="209"/>
    </row>
    <row r="91" spans="43:44">
      <c r="AQ91" s="209"/>
      <c r="AR91" s="209"/>
    </row>
    <row r="92" spans="43:44">
      <c r="AQ92" s="209"/>
      <c r="AR92" s="209"/>
    </row>
    <row r="93" spans="43:44">
      <c r="AQ93" s="209"/>
      <c r="AR93" s="209"/>
    </row>
    <row r="94" spans="43:44">
      <c r="AQ94" s="209"/>
      <c r="AR94" s="209"/>
    </row>
    <row r="95" spans="43:44">
      <c r="AQ95" s="209"/>
      <c r="AR95" s="209"/>
    </row>
    <row r="96" spans="43:44">
      <c r="AQ96" s="209"/>
      <c r="AR96" s="209"/>
    </row>
    <row r="97" spans="43:44">
      <c r="AQ97" s="209"/>
      <c r="AR97" s="209"/>
    </row>
    <row r="98" spans="43:44">
      <c r="AQ98" s="209"/>
      <c r="AR98" s="209"/>
    </row>
    <row r="99" spans="43:44">
      <c r="AQ99" s="209"/>
      <c r="AR99" s="209"/>
    </row>
    <row r="100" spans="43:44">
      <c r="AQ100" s="209"/>
      <c r="AR100" s="209"/>
    </row>
    <row r="101" spans="43:44">
      <c r="AQ101" s="209"/>
      <c r="AR101" s="209"/>
    </row>
    <row r="102" spans="43:44">
      <c r="AQ102" s="209"/>
      <c r="AR102" s="209"/>
    </row>
    <row r="103" spans="43:44">
      <c r="AQ103" s="209"/>
      <c r="AR103" s="209"/>
    </row>
    <row r="104" spans="43:44">
      <c r="AQ104" s="209"/>
      <c r="AR104" s="209"/>
    </row>
    <row r="105" spans="43:44">
      <c r="AQ105" s="209"/>
      <c r="AR105" s="209"/>
    </row>
    <row r="106" spans="43:44">
      <c r="AQ106" s="209"/>
      <c r="AR106" s="209"/>
    </row>
    <row r="107" spans="43:44">
      <c r="AQ107" s="209"/>
      <c r="AR107" s="209"/>
    </row>
    <row r="108" spans="43:44">
      <c r="AQ108" s="209"/>
      <c r="AR108" s="209"/>
    </row>
  </sheetData>
  <mergeCells count="33">
    <mergeCell ref="A1:AT2"/>
    <mergeCell ref="A3:A4"/>
    <mergeCell ref="B3:B4"/>
    <mergeCell ref="C3:C4"/>
    <mergeCell ref="D3:K3"/>
    <mergeCell ref="L3:S3"/>
    <mergeCell ref="T3:AA3"/>
    <mergeCell ref="AB3:AI3"/>
    <mergeCell ref="AJ3:AP3"/>
    <mergeCell ref="AR3:AT4"/>
    <mergeCell ref="AR6:AR7"/>
    <mergeCell ref="AS6:AT7"/>
    <mergeCell ref="AR8:AR9"/>
    <mergeCell ref="AS8:AT9"/>
    <mergeCell ref="AR10:AR11"/>
    <mergeCell ref="AS10:AT11"/>
    <mergeCell ref="AU28:AU29"/>
    <mergeCell ref="AR12:AR13"/>
    <mergeCell ref="AS12:AT13"/>
    <mergeCell ref="AR14:AR15"/>
    <mergeCell ref="AS14:AT15"/>
    <mergeCell ref="AR16:AR17"/>
    <mergeCell ref="AS16:AT17"/>
    <mergeCell ref="AR18:AR19"/>
    <mergeCell ref="AS18:AT19"/>
    <mergeCell ref="AR20:AR21"/>
    <mergeCell ref="AS20:AT21"/>
    <mergeCell ref="AU26:AU27"/>
    <mergeCell ref="AU30:AU31"/>
    <mergeCell ref="AU32:AU33"/>
    <mergeCell ref="AU34:AU35"/>
    <mergeCell ref="AU36:AU37"/>
    <mergeCell ref="AU38:AU39"/>
  </mergeCells>
  <pageMargins left="0.51181102362204722" right="0.51181102362204722" top="0.15748031496062992" bottom="0.15748031496062992" header="0.31496062992125984" footer="0.31496062992125984"/>
  <pageSetup paperSize="9" scale="60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08"/>
  <sheetViews>
    <sheetView tabSelected="1" zoomScale="39" zoomScaleNormal="25" workbookViewId="0">
      <selection activeCell="Y31" sqref="Y31"/>
    </sheetView>
  </sheetViews>
  <sheetFormatPr defaultRowHeight="18.75"/>
  <cols>
    <col min="1" max="2" width="31.5703125" style="223" customWidth="1"/>
    <col min="3" max="3" width="31" style="223" customWidth="1"/>
    <col min="4" max="4" width="10.42578125" style="348" customWidth="1"/>
    <col min="5" max="43" width="9" style="348" customWidth="1"/>
    <col min="44" max="44" width="18.140625" style="345" customWidth="1"/>
    <col min="45" max="45" width="10" style="345" customWidth="1"/>
    <col min="46" max="46" width="29.5703125" style="345" customWidth="1"/>
    <col min="47" max="47" width="26.85546875" style="345" customWidth="1"/>
    <col min="48" max="48" width="5.5703125" style="345" customWidth="1"/>
    <col min="49" max="49" width="17.7109375" style="223" customWidth="1"/>
    <col min="50" max="16384" width="9.140625" style="223"/>
  </cols>
  <sheetData>
    <row r="1" spans="1:49" ht="50.25" customHeight="1">
      <c r="A1" s="540" t="s">
        <v>674</v>
      </c>
      <c r="B1" s="540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</row>
    <row r="2" spans="1:49" ht="85.5" customHeight="1" thickBot="1">
      <c r="A2" s="541"/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1"/>
      <c r="AK2" s="541"/>
      <c r="AL2" s="541"/>
      <c r="AM2" s="541"/>
      <c r="AN2" s="541"/>
      <c r="AO2" s="541"/>
      <c r="AP2" s="541"/>
      <c r="AQ2" s="541"/>
      <c r="AR2" s="541"/>
      <c r="AS2" s="541"/>
      <c r="AT2" s="541"/>
      <c r="AU2" s="541"/>
    </row>
    <row r="3" spans="1:49" s="348" customFormat="1" ht="29.25" customHeight="1">
      <c r="A3" s="545" t="s">
        <v>619</v>
      </c>
      <c r="B3" s="545" t="s">
        <v>473</v>
      </c>
      <c r="C3" s="545" t="s">
        <v>620</v>
      </c>
      <c r="D3" s="543" t="s">
        <v>474</v>
      </c>
      <c r="E3" s="543"/>
      <c r="F3" s="543"/>
      <c r="G3" s="543"/>
      <c r="H3" s="543"/>
      <c r="I3" s="543"/>
      <c r="J3" s="543"/>
      <c r="K3" s="544"/>
      <c r="L3" s="543" t="s">
        <v>475</v>
      </c>
      <c r="M3" s="543"/>
      <c r="N3" s="543"/>
      <c r="O3" s="543"/>
      <c r="P3" s="543"/>
      <c r="Q3" s="543"/>
      <c r="R3" s="543"/>
      <c r="S3" s="544"/>
      <c r="T3" s="543" t="s">
        <v>476</v>
      </c>
      <c r="U3" s="543"/>
      <c r="V3" s="543"/>
      <c r="W3" s="543"/>
      <c r="X3" s="543"/>
      <c r="Y3" s="543"/>
      <c r="Z3" s="543"/>
      <c r="AA3" s="544"/>
      <c r="AB3" s="543" t="s">
        <v>477</v>
      </c>
      <c r="AC3" s="543"/>
      <c r="AD3" s="543"/>
      <c r="AE3" s="543"/>
      <c r="AF3" s="543"/>
      <c r="AG3" s="543"/>
      <c r="AH3" s="543"/>
      <c r="AI3" s="544"/>
      <c r="AJ3" s="542" t="s">
        <v>478</v>
      </c>
      <c r="AK3" s="543"/>
      <c r="AL3" s="543"/>
      <c r="AM3" s="543"/>
      <c r="AN3" s="543"/>
      <c r="AO3" s="543"/>
      <c r="AP3" s="543"/>
      <c r="AQ3" s="544"/>
      <c r="AR3" s="346"/>
      <c r="AS3" s="547" t="s">
        <v>496</v>
      </c>
      <c r="AT3" s="548"/>
      <c r="AU3" s="549"/>
      <c r="AW3" s="347"/>
    </row>
    <row r="4" spans="1:49" s="348" customFormat="1" ht="29.25" customHeight="1" thickBot="1">
      <c r="A4" s="546"/>
      <c r="B4" s="546"/>
      <c r="C4" s="546"/>
      <c r="D4" s="344">
        <v>1</v>
      </c>
      <c r="E4" s="340">
        <v>2</v>
      </c>
      <c r="F4" s="340">
        <v>3</v>
      </c>
      <c r="G4" s="340">
        <v>4</v>
      </c>
      <c r="H4" s="340">
        <v>5</v>
      </c>
      <c r="I4" s="340">
        <v>6</v>
      </c>
      <c r="J4" s="340">
        <v>7</v>
      </c>
      <c r="K4" s="190">
        <v>8</v>
      </c>
      <c r="L4" s="344">
        <v>1</v>
      </c>
      <c r="M4" s="340">
        <v>2</v>
      </c>
      <c r="N4" s="340">
        <v>3</v>
      </c>
      <c r="O4" s="340">
        <v>4</v>
      </c>
      <c r="P4" s="340">
        <v>5</v>
      </c>
      <c r="Q4" s="340">
        <v>6</v>
      </c>
      <c r="R4" s="340">
        <v>7</v>
      </c>
      <c r="S4" s="190">
        <v>8</v>
      </c>
      <c r="T4" s="344">
        <v>1</v>
      </c>
      <c r="U4" s="340">
        <v>2</v>
      </c>
      <c r="V4" s="340">
        <v>3</v>
      </c>
      <c r="W4" s="340">
        <v>4</v>
      </c>
      <c r="X4" s="340">
        <v>5</v>
      </c>
      <c r="Y4" s="340">
        <v>6</v>
      </c>
      <c r="Z4" s="340">
        <v>7</v>
      </c>
      <c r="AA4" s="190">
        <v>8</v>
      </c>
      <c r="AB4" s="344">
        <v>1</v>
      </c>
      <c r="AC4" s="340">
        <v>2</v>
      </c>
      <c r="AD4" s="340">
        <v>3</v>
      </c>
      <c r="AE4" s="340">
        <v>4</v>
      </c>
      <c r="AF4" s="340">
        <v>5</v>
      </c>
      <c r="AG4" s="340">
        <v>6</v>
      </c>
      <c r="AH4" s="340">
        <v>7</v>
      </c>
      <c r="AI4" s="190">
        <v>8</v>
      </c>
      <c r="AJ4" s="185">
        <v>1</v>
      </c>
      <c r="AK4" s="186">
        <v>2</v>
      </c>
      <c r="AL4" s="186">
        <v>3</v>
      </c>
      <c r="AM4" s="186">
        <v>4</v>
      </c>
      <c r="AN4" s="186">
        <v>5</v>
      </c>
      <c r="AO4" s="186">
        <v>6</v>
      </c>
      <c r="AP4" s="186">
        <v>7</v>
      </c>
      <c r="AQ4" s="184">
        <v>8</v>
      </c>
      <c r="AR4" s="347"/>
      <c r="AS4" s="550"/>
      <c r="AT4" s="551"/>
      <c r="AU4" s="552"/>
      <c r="AV4" s="347"/>
    </row>
    <row r="5" spans="1:49" ht="29.25" customHeight="1" thickBot="1">
      <c r="A5" s="349" t="s">
        <v>329</v>
      </c>
      <c r="B5" s="330" t="s">
        <v>466</v>
      </c>
      <c r="C5" s="330" t="s">
        <v>621</v>
      </c>
      <c r="D5" s="235"/>
      <c r="E5" s="176"/>
      <c r="F5" s="176" t="s">
        <v>521</v>
      </c>
      <c r="G5" s="176"/>
      <c r="H5" s="176" t="s">
        <v>522</v>
      </c>
      <c r="I5" s="176" t="s">
        <v>75</v>
      </c>
      <c r="J5" s="176" t="s">
        <v>451</v>
      </c>
      <c r="K5" s="174"/>
      <c r="L5" s="235" t="s">
        <v>522</v>
      </c>
      <c r="M5" s="176" t="s">
        <v>522</v>
      </c>
      <c r="N5" s="176"/>
      <c r="O5" s="176"/>
      <c r="P5" s="176"/>
      <c r="Q5" s="176">
        <v>3</v>
      </c>
      <c r="R5" s="176">
        <v>3</v>
      </c>
      <c r="S5" s="174"/>
      <c r="T5" s="235"/>
      <c r="U5" s="176" t="s">
        <v>77</v>
      </c>
      <c r="V5" s="176"/>
      <c r="W5" s="176" t="s">
        <v>603</v>
      </c>
      <c r="X5" s="176" t="s">
        <v>76</v>
      </c>
      <c r="Y5" s="176" t="s">
        <v>450</v>
      </c>
      <c r="Z5" s="176"/>
      <c r="AA5" s="174"/>
      <c r="AB5" s="235"/>
      <c r="AC5" s="176"/>
      <c r="AD5" s="176" t="s">
        <v>76</v>
      </c>
      <c r="AE5" s="176" t="s">
        <v>451</v>
      </c>
      <c r="AF5" s="176" t="s">
        <v>449</v>
      </c>
      <c r="AG5" s="176" t="s">
        <v>450</v>
      </c>
      <c r="AH5" s="176"/>
      <c r="AI5" s="174"/>
      <c r="AJ5" s="235" t="s">
        <v>75</v>
      </c>
      <c r="AK5" s="176" t="s">
        <v>603</v>
      </c>
      <c r="AL5" s="176"/>
      <c r="AM5" s="176" t="s">
        <v>77</v>
      </c>
      <c r="AN5" s="176"/>
      <c r="AO5" s="176" t="s">
        <v>449</v>
      </c>
      <c r="AP5" s="176"/>
      <c r="AQ5" s="174"/>
    </row>
    <row r="6" spans="1:49" ht="29.25" customHeight="1">
      <c r="A6" s="330" t="s">
        <v>332</v>
      </c>
      <c r="B6" s="330" t="s">
        <v>333</v>
      </c>
      <c r="C6" s="330" t="s">
        <v>622</v>
      </c>
      <c r="D6" s="236" t="s">
        <v>427</v>
      </c>
      <c r="E6" s="179" t="s">
        <v>427</v>
      </c>
      <c r="F6" s="179"/>
      <c r="G6" s="254"/>
      <c r="H6" s="179"/>
      <c r="J6" s="356"/>
      <c r="K6" s="180"/>
      <c r="L6" s="236"/>
      <c r="M6" s="179"/>
      <c r="N6" s="179" t="s">
        <v>450</v>
      </c>
      <c r="O6" s="254"/>
      <c r="P6" s="179"/>
      <c r="R6" s="356" t="s">
        <v>603</v>
      </c>
      <c r="S6" s="180"/>
      <c r="T6" s="236"/>
      <c r="U6" s="179"/>
      <c r="V6" s="179" t="s">
        <v>76</v>
      </c>
      <c r="W6" s="254" t="s">
        <v>449</v>
      </c>
      <c r="X6" s="179" t="s">
        <v>75</v>
      </c>
      <c r="Z6" s="356"/>
      <c r="AA6" s="180"/>
      <c r="AB6" s="236"/>
      <c r="AC6" s="179"/>
      <c r="AD6" s="179" t="s">
        <v>77</v>
      </c>
      <c r="AE6" s="254"/>
      <c r="AF6" s="179"/>
      <c r="AH6" s="356" t="s">
        <v>451</v>
      </c>
      <c r="AI6" s="180"/>
      <c r="AJ6" s="236"/>
      <c r="AK6" s="179"/>
      <c r="AL6" s="179"/>
      <c r="AM6" s="254" t="s">
        <v>427</v>
      </c>
      <c r="AN6" s="179"/>
      <c r="AO6" s="348" t="s">
        <v>427</v>
      </c>
      <c r="AP6" s="356"/>
      <c r="AQ6" s="180"/>
      <c r="AS6" s="520">
        <v>1</v>
      </c>
      <c r="AT6" s="521" t="s">
        <v>497</v>
      </c>
      <c r="AU6" s="522"/>
    </row>
    <row r="7" spans="1:49" ht="29.25" customHeight="1" thickBot="1">
      <c r="A7" s="331" t="s">
        <v>332</v>
      </c>
      <c r="B7" s="331" t="s">
        <v>334</v>
      </c>
      <c r="C7" s="331" t="s">
        <v>28</v>
      </c>
      <c r="D7" s="237"/>
      <c r="E7" s="186"/>
      <c r="F7" s="186" t="s">
        <v>428</v>
      </c>
      <c r="G7" s="186"/>
      <c r="H7" s="186"/>
      <c r="I7" s="357"/>
      <c r="J7" s="186" t="s">
        <v>427</v>
      </c>
      <c r="K7" s="184"/>
      <c r="L7" s="237"/>
      <c r="M7" s="186"/>
      <c r="N7" s="186"/>
      <c r="O7" s="186"/>
      <c r="P7" s="186"/>
      <c r="Q7" s="357" t="s">
        <v>449</v>
      </c>
      <c r="R7" s="186"/>
      <c r="S7" s="184"/>
      <c r="T7" s="237" t="s">
        <v>75</v>
      </c>
      <c r="U7" s="186"/>
      <c r="V7" s="186"/>
      <c r="W7" s="186"/>
      <c r="X7" s="186"/>
      <c r="Y7" s="357"/>
      <c r="Z7" s="186" t="s">
        <v>428</v>
      </c>
      <c r="AA7" s="184" t="s">
        <v>427</v>
      </c>
      <c r="AB7" s="237"/>
      <c r="AC7" s="186" t="s">
        <v>428</v>
      </c>
      <c r="AD7" s="186"/>
      <c r="AE7" s="186"/>
      <c r="AF7" s="186" t="s">
        <v>604</v>
      </c>
      <c r="AG7" s="357"/>
      <c r="AH7" s="186"/>
      <c r="AI7" s="184"/>
      <c r="AJ7" s="237" t="s">
        <v>77</v>
      </c>
      <c r="AK7" s="186" t="s">
        <v>451</v>
      </c>
      <c r="AL7" s="186"/>
      <c r="AM7" s="186"/>
      <c r="AN7" s="186"/>
      <c r="AO7" s="357"/>
      <c r="AP7" s="186" t="s">
        <v>76</v>
      </c>
      <c r="AQ7" s="184"/>
      <c r="AR7" s="350"/>
      <c r="AS7" s="512"/>
      <c r="AT7" s="515"/>
      <c r="AU7" s="516"/>
      <c r="AW7" s="368"/>
    </row>
    <row r="8" spans="1:49" ht="29.25" customHeight="1">
      <c r="A8" s="332" t="s">
        <v>335</v>
      </c>
      <c r="B8" s="332" t="s">
        <v>336</v>
      </c>
      <c r="C8" s="332" t="s">
        <v>623</v>
      </c>
      <c r="D8" s="235"/>
      <c r="E8" s="358" t="s">
        <v>449</v>
      </c>
      <c r="F8" s="176"/>
      <c r="G8" s="176" t="s">
        <v>603</v>
      </c>
      <c r="H8" s="176" t="s">
        <v>75</v>
      </c>
      <c r="I8" s="176"/>
      <c r="J8" s="358"/>
      <c r="K8" s="174"/>
      <c r="L8" s="235" t="s">
        <v>449</v>
      </c>
      <c r="M8" s="358" t="s">
        <v>75</v>
      </c>
      <c r="N8" s="176" t="s">
        <v>75</v>
      </c>
      <c r="O8" s="176" t="s">
        <v>429</v>
      </c>
      <c r="P8" s="176"/>
      <c r="Q8" s="176" t="s">
        <v>603</v>
      </c>
      <c r="R8" s="358"/>
      <c r="S8" s="174"/>
      <c r="T8" s="235"/>
      <c r="U8" s="176" t="s">
        <v>429</v>
      </c>
      <c r="V8" s="176" t="s">
        <v>429</v>
      </c>
      <c r="W8" s="176" t="s">
        <v>75</v>
      </c>
      <c r="X8" s="176"/>
      <c r="Y8" s="176">
        <v>4</v>
      </c>
      <c r="Z8" s="358" t="s">
        <v>508</v>
      </c>
      <c r="AA8" s="174"/>
      <c r="AB8" s="235"/>
      <c r="AC8" s="358" t="s">
        <v>449</v>
      </c>
      <c r="AD8" s="176" t="s">
        <v>603</v>
      </c>
      <c r="AE8" s="176" t="s">
        <v>603</v>
      </c>
      <c r="AF8" s="176" t="s">
        <v>75</v>
      </c>
      <c r="AG8" s="176" t="s">
        <v>429</v>
      </c>
      <c r="AH8" s="358"/>
      <c r="AI8" s="174"/>
      <c r="AJ8" s="235"/>
      <c r="AK8" s="358" t="s">
        <v>449</v>
      </c>
      <c r="AL8" s="176" t="s">
        <v>449</v>
      </c>
      <c r="AM8" s="176"/>
      <c r="AN8" s="176" t="s">
        <v>429</v>
      </c>
      <c r="AO8" s="176" t="s">
        <v>603</v>
      </c>
      <c r="AP8" s="358"/>
      <c r="AQ8" s="174"/>
      <c r="AS8" s="511">
        <v>2</v>
      </c>
      <c r="AT8" s="513" t="s">
        <v>498</v>
      </c>
      <c r="AU8" s="514"/>
      <c r="AW8" s="368"/>
    </row>
    <row r="9" spans="1:49" ht="29.25" customHeight="1">
      <c r="A9" s="330" t="s">
        <v>337</v>
      </c>
      <c r="B9" s="330" t="s">
        <v>338</v>
      </c>
      <c r="C9" s="330" t="s">
        <v>623</v>
      </c>
      <c r="D9" s="236"/>
      <c r="E9" s="179"/>
      <c r="F9" s="356" t="s">
        <v>77</v>
      </c>
      <c r="G9" s="356" t="s">
        <v>77</v>
      </c>
      <c r="H9" s="179" t="s">
        <v>426</v>
      </c>
      <c r="I9" s="356"/>
      <c r="J9" s="254"/>
      <c r="K9" s="180"/>
      <c r="L9" s="236"/>
      <c r="M9" s="179" t="s">
        <v>426</v>
      </c>
      <c r="N9" s="179" t="s">
        <v>426</v>
      </c>
      <c r="O9" s="356" t="s">
        <v>429</v>
      </c>
      <c r="P9" s="179" t="s">
        <v>77</v>
      </c>
      <c r="Q9" s="356"/>
      <c r="R9" s="254"/>
      <c r="S9" s="180"/>
      <c r="T9" s="236"/>
      <c r="U9" s="356" t="s">
        <v>429</v>
      </c>
      <c r="V9" s="356" t="s">
        <v>429</v>
      </c>
      <c r="W9" s="356" t="s">
        <v>77</v>
      </c>
      <c r="X9" s="179" t="s">
        <v>426</v>
      </c>
      <c r="Y9" s="356">
        <v>4</v>
      </c>
      <c r="Z9" s="254"/>
      <c r="AA9" s="180"/>
      <c r="AB9" s="236"/>
      <c r="AC9" s="179"/>
      <c r="AD9" s="179" t="s">
        <v>426</v>
      </c>
      <c r="AE9" s="356"/>
      <c r="AF9" s="179"/>
      <c r="AG9" s="356" t="s">
        <v>429</v>
      </c>
      <c r="AH9" s="254" t="s">
        <v>509</v>
      </c>
      <c r="AI9" s="180"/>
      <c r="AJ9" s="236"/>
      <c r="AK9" s="179"/>
      <c r="AL9" s="356" t="s">
        <v>77</v>
      </c>
      <c r="AM9" s="356"/>
      <c r="AN9" s="356" t="s">
        <v>429</v>
      </c>
      <c r="AO9" s="356"/>
      <c r="AP9" s="254"/>
      <c r="AQ9" s="180"/>
      <c r="AS9" s="512"/>
      <c r="AT9" s="515"/>
      <c r="AU9" s="516"/>
      <c r="AW9" s="368"/>
    </row>
    <row r="10" spans="1:49" ht="29.25" customHeight="1">
      <c r="A10" s="330" t="s">
        <v>337</v>
      </c>
      <c r="B10" s="330" t="s">
        <v>338</v>
      </c>
      <c r="C10" s="330" t="s">
        <v>27</v>
      </c>
      <c r="D10" s="236"/>
      <c r="E10" s="179"/>
      <c r="F10" s="356"/>
      <c r="G10" s="356"/>
      <c r="H10" s="179"/>
      <c r="I10" s="356"/>
      <c r="J10" s="179" t="s">
        <v>427</v>
      </c>
      <c r="K10" s="180"/>
      <c r="L10" s="236"/>
      <c r="M10" s="179"/>
      <c r="N10" s="179"/>
      <c r="O10" s="356"/>
      <c r="P10" s="179"/>
      <c r="Q10" s="356" t="s">
        <v>449</v>
      </c>
      <c r="R10" s="179"/>
      <c r="S10" s="180"/>
      <c r="T10" s="236"/>
      <c r="U10" s="356"/>
      <c r="V10" s="356"/>
      <c r="W10" s="356"/>
      <c r="X10" s="179"/>
      <c r="Y10" s="356"/>
      <c r="Z10" s="179">
        <v>4</v>
      </c>
      <c r="AA10" s="180"/>
      <c r="AB10" s="236"/>
      <c r="AC10" s="179"/>
      <c r="AD10" s="179"/>
      <c r="AE10" s="356"/>
      <c r="AF10" s="179" t="s">
        <v>604</v>
      </c>
      <c r="AG10" s="356"/>
      <c r="AH10" s="179"/>
      <c r="AI10" s="180"/>
      <c r="AJ10" s="236"/>
      <c r="AK10" s="179"/>
      <c r="AL10" s="356"/>
      <c r="AM10" s="356"/>
      <c r="AN10" s="356"/>
      <c r="AO10" s="356"/>
      <c r="AP10" s="179" t="s">
        <v>601</v>
      </c>
      <c r="AQ10" s="180"/>
      <c r="AS10" s="511">
        <v>3</v>
      </c>
      <c r="AT10" s="513" t="s">
        <v>499</v>
      </c>
      <c r="AU10" s="514"/>
      <c r="AW10" s="368"/>
    </row>
    <row r="11" spans="1:49" ht="29.25" customHeight="1">
      <c r="A11" s="330" t="s">
        <v>339</v>
      </c>
      <c r="B11" s="330" t="s">
        <v>340</v>
      </c>
      <c r="C11" s="330" t="s">
        <v>623</v>
      </c>
      <c r="D11" s="236" t="s">
        <v>450</v>
      </c>
      <c r="E11" s="359"/>
      <c r="F11" s="356" t="s">
        <v>76</v>
      </c>
      <c r="G11" s="356" t="s">
        <v>76</v>
      </c>
      <c r="H11" s="179" t="s">
        <v>426</v>
      </c>
      <c r="I11" s="179"/>
      <c r="J11" s="179"/>
      <c r="K11" s="180"/>
      <c r="L11" s="236"/>
      <c r="M11" s="179" t="s">
        <v>426</v>
      </c>
      <c r="N11" s="179" t="s">
        <v>426</v>
      </c>
      <c r="O11" s="356" t="s">
        <v>429</v>
      </c>
      <c r="P11" s="179" t="s">
        <v>76</v>
      </c>
      <c r="Q11" s="179" t="s">
        <v>450</v>
      </c>
      <c r="R11" s="179"/>
      <c r="S11" s="180"/>
      <c r="T11" s="236"/>
      <c r="U11" s="356" t="s">
        <v>429</v>
      </c>
      <c r="V11" s="356" t="s">
        <v>429</v>
      </c>
      <c r="W11" s="356" t="s">
        <v>76</v>
      </c>
      <c r="X11" s="179" t="s">
        <v>426</v>
      </c>
      <c r="Y11" s="179">
        <v>4</v>
      </c>
      <c r="Z11" s="179"/>
      <c r="AA11" s="180"/>
      <c r="AB11" s="236" t="s">
        <v>450</v>
      </c>
      <c r="AC11" s="359" t="s">
        <v>450</v>
      </c>
      <c r="AD11" s="179" t="s">
        <v>426</v>
      </c>
      <c r="AE11" s="356"/>
      <c r="AF11" s="179"/>
      <c r="AG11" s="356" t="s">
        <v>429</v>
      </c>
      <c r="AH11" s="179" t="s">
        <v>510</v>
      </c>
      <c r="AI11" s="180"/>
      <c r="AJ11" s="236"/>
      <c r="AK11" s="359"/>
      <c r="AL11" s="356" t="s">
        <v>76</v>
      </c>
      <c r="AM11" s="356"/>
      <c r="AN11" s="356" t="s">
        <v>429</v>
      </c>
      <c r="AO11" s="179" t="s">
        <v>450</v>
      </c>
      <c r="AP11" s="179"/>
      <c r="AQ11" s="180"/>
      <c r="AR11" s="223"/>
      <c r="AS11" s="512"/>
      <c r="AT11" s="515"/>
      <c r="AU11" s="516"/>
      <c r="AW11" s="368"/>
    </row>
    <row r="12" spans="1:49" ht="29.25" customHeight="1" thickBot="1">
      <c r="A12" s="331" t="s">
        <v>341</v>
      </c>
      <c r="B12" s="331" t="s">
        <v>342</v>
      </c>
      <c r="C12" s="331" t="s">
        <v>623</v>
      </c>
      <c r="D12" s="237"/>
      <c r="E12" s="186"/>
      <c r="F12" s="357" t="s">
        <v>601</v>
      </c>
      <c r="G12" s="357" t="s">
        <v>601</v>
      </c>
      <c r="H12" s="186" t="s">
        <v>426</v>
      </c>
      <c r="I12" s="186" t="s">
        <v>451</v>
      </c>
      <c r="J12" s="186"/>
      <c r="K12" s="184"/>
      <c r="L12" s="237" t="s">
        <v>451</v>
      </c>
      <c r="M12" s="186" t="s">
        <v>426</v>
      </c>
      <c r="N12" s="186" t="s">
        <v>426</v>
      </c>
      <c r="O12" s="357" t="s">
        <v>428</v>
      </c>
      <c r="P12" s="186" t="s">
        <v>601</v>
      </c>
      <c r="Q12" s="186"/>
      <c r="R12" s="186"/>
      <c r="S12" s="184"/>
      <c r="T12" s="237"/>
      <c r="U12" s="357" t="s">
        <v>428</v>
      </c>
      <c r="V12" s="357" t="s">
        <v>428</v>
      </c>
      <c r="W12" s="357" t="s">
        <v>601</v>
      </c>
      <c r="X12" s="186" t="s">
        <v>426</v>
      </c>
      <c r="Y12" s="186" t="s">
        <v>487</v>
      </c>
      <c r="Z12" s="186"/>
      <c r="AA12" s="184"/>
      <c r="AB12" s="237" t="s">
        <v>451</v>
      </c>
      <c r="AC12" s="186" t="s">
        <v>451</v>
      </c>
      <c r="AD12" s="186" t="s">
        <v>426</v>
      </c>
      <c r="AE12" s="357"/>
      <c r="AF12" s="186"/>
      <c r="AG12" s="357" t="s">
        <v>428</v>
      </c>
      <c r="AH12" s="186" t="s">
        <v>602</v>
      </c>
      <c r="AI12" s="184"/>
      <c r="AJ12" s="237" t="s">
        <v>451</v>
      </c>
      <c r="AK12" s="186"/>
      <c r="AL12" s="357" t="s">
        <v>601</v>
      </c>
      <c r="AM12" s="357"/>
      <c r="AN12" s="357" t="s">
        <v>428</v>
      </c>
      <c r="AO12" s="186"/>
      <c r="AP12" s="186"/>
      <c r="AQ12" s="184"/>
      <c r="AS12" s="511">
        <v>4</v>
      </c>
      <c r="AT12" s="513" t="s">
        <v>618</v>
      </c>
      <c r="AU12" s="514"/>
      <c r="AW12" s="368"/>
    </row>
    <row r="13" spans="1:49" ht="29.25" customHeight="1">
      <c r="A13" s="352" t="s">
        <v>343</v>
      </c>
      <c r="B13" s="332" t="s">
        <v>345</v>
      </c>
      <c r="C13" s="332" t="s">
        <v>624</v>
      </c>
      <c r="D13" s="235" t="s">
        <v>76</v>
      </c>
      <c r="E13" s="176" t="s">
        <v>521</v>
      </c>
      <c r="F13" s="176" t="s">
        <v>636</v>
      </c>
      <c r="G13" s="176" t="s">
        <v>522</v>
      </c>
      <c r="H13" s="176" t="s">
        <v>449</v>
      </c>
      <c r="I13" s="358"/>
      <c r="J13" s="176" t="s">
        <v>604</v>
      </c>
      <c r="K13" s="360"/>
      <c r="L13" s="235"/>
      <c r="M13" s="176" t="s">
        <v>604</v>
      </c>
      <c r="N13" s="176" t="s">
        <v>451</v>
      </c>
      <c r="O13" s="176"/>
      <c r="P13" s="176" t="s">
        <v>522</v>
      </c>
      <c r="Q13" s="358" t="s">
        <v>636</v>
      </c>
      <c r="R13" s="176" t="s">
        <v>76</v>
      </c>
      <c r="S13" s="360"/>
      <c r="T13" s="235"/>
      <c r="U13" s="176" t="s">
        <v>521</v>
      </c>
      <c r="V13" s="176" t="s">
        <v>604</v>
      </c>
      <c r="W13" s="176"/>
      <c r="X13" s="176" t="s">
        <v>605</v>
      </c>
      <c r="Y13" s="358" t="s">
        <v>451</v>
      </c>
      <c r="Z13" s="176" t="s">
        <v>522</v>
      </c>
      <c r="AA13" s="360"/>
      <c r="AB13" s="176" t="s">
        <v>521</v>
      </c>
      <c r="AC13" s="176"/>
      <c r="AD13" s="176" t="s">
        <v>605</v>
      </c>
      <c r="AE13" s="176"/>
      <c r="AF13" s="176" t="s">
        <v>636</v>
      </c>
      <c r="AG13" s="358" t="s">
        <v>76</v>
      </c>
      <c r="AH13" s="176"/>
      <c r="AI13" s="360"/>
      <c r="AJ13" s="235"/>
      <c r="AK13" s="176" t="s">
        <v>522</v>
      </c>
      <c r="AL13" s="176" t="s">
        <v>451</v>
      </c>
      <c r="AM13" s="176" t="s">
        <v>521</v>
      </c>
      <c r="AN13" s="176"/>
      <c r="AO13" s="358"/>
      <c r="AP13" s="176"/>
      <c r="AQ13" s="360"/>
      <c r="AS13" s="512"/>
      <c r="AT13" s="515"/>
      <c r="AU13" s="516"/>
      <c r="AW13" s="368"/>
    </row>
    <row r="14" spans="1:49" ht="29.25" customHeight="1">
      <c r="A14" s="330" t="s">
        <v>346</v>
      </c>
      <c r="B14" s="330" t="s">
        <v>347</v>
      </c>
      <c r="C14" s="330" t="s">
        <v>624</v>
      </c>
      <c r="D14" s="236" t="s">
        <v>75</v>
      </c>
      <c r="E14" s="179" t="s">
        <v>521</v>
      </c>
      <c r="F14" s="179"/>
      <c r="G14" s="179" t="s">
        <v>522</v>
      </c>
      <c r="H14" s="179" t="s">
        <v>449</v>
      </c>
      <c r="I14" s="356" t="s">
        <v>77</v>
      </c>
      <c r="J14" s="179" t="s">
        <v>604</v>
      </c>
      <c r="K14" s="361"/>
      <c r="L14" s="236"/>
      <c r="M14" s="179" t="s">
        <v>604</v>
      </c>
      <c r="N14" s="179"/>
      <c r="O14" s="179" t="s">
        <v>75</v>
      </c>
      <c r="P14" s="179" t="s">
        <v>522</v>
      </c>
      <c r="Q14" s="356"/>
      <c r="R14" s="179"/>
      <c r="S14" s="361"/>
      <c r="T14" s="236" t="s">
        <v>77</v>
      </c>
      <c r="U14" s="179" t="s">
        <v>521</v>
      </c>
      <c r="V14" s="179" t="s">
        <v>604</v>
      </c>
      <c r="W14" s="179"/>
      <c r="X14" s="179" t="s">
        <v>605</v>
      </c>
      <c r="Y14" s="356">
        <v>3</v>
      </c>
      <c r="Z14" s="179" t="s">
        <v>522</v>
      </c>
      <c r="AA14" s="361"/>
      <c r="AB14" s="179" t="s">
        <v>521</v>
      </c>
      <c r="AC14" s="179">
        <v>3</v>
      </c>
      <c r="AD14" s="179" t="s">
        <v>605</v>
      </c>
      <c r="AE14" s="179" t="s">
        <v>77</v>
      </c>
      <c r="AF14" s="179"/>
      <c r="AG14" s="356"/>
      <c r="AH14" s="179"/>
      <c r="AI14" s="361"/>
      <c r="AJ14" s="236"/>
      <c r="AK14" s="179" t="s">
        <v>522</v>
      </c>
      <c r="AL14" s="179">
        <v>3</v>
      </c>
      <c r="AM14" s="179" t="s">
        <v>521</v>
      </c>
      <c r="AN14" s="179" t="s">
        <v>75</v>
      </c>
      <c r="AO14" s="356"/>
      <c r="AP14" s="179"/>
      <c r="AQ14" s="361"/>
      <c r="AR14" s="223"/>
      <c r="AS14" s="511">
        <v>5</v>
      </c>
      <c r="AT14" s="513" t="s">
        <v>501</v>
      </c>
      <c r="AU14" s="514"/>
      <c r="AW14" s="368"/>
    </row>
    <row r="15" spans="1:49" ht="29.25" customHeight="1">
      <c r="A15" s="330" t="s">
        <v>348</v>
      </c>
      <c r="B15" s="330" t="s">
        <v>349</v>
      </c>
      <c r="C15" s="330" t="s">
        <v>624</v>
      </c>
      <c r="D15" s="236" t="s">
        <v>75</v>
      </c>
      <c r="E15" s="179" t="s">
        <v>521</v>
      </c>
      <c r="F15" s="179" t="s">
        <v>522</v>
      </c>
      <c r="G15" s="179" t="s">
        <v>636</v>
      </c>
      <c r="H15" s="356"/>
      <c r="I15" s="356" t="s">
        <v>77</v>
      </c>
      <c r="J15" s="179" t="s">
        <v>604</v>
      </c>
      <c r="K15" s="361"/>
      <c r="L15" s="236"/>
      <c r="M15" s="179" t="s">
        <v>604</v>
      </c>
      <c r="N15" s="179" t="s">
        <v>451</v>
      </c>
      <c r="O15" s="179" t="s">
        <v>75</v>
      </c>
      <c r="P15" s="356" t="s">
        <v>636</v>
      </c>
      <c r="Q15" s="356" t="s">
        <v>522</v>
      </c>
      <c r="R15" s="179"/>
      <c r="S15" s="361"/>
      <c r="T15" s="236" t="s">
        <v>77</v>
      </c>
      <c r="U15" s="179" t="s">
        <v>521</v>
      </c>
      <c r="V15" s="179" t="s">
        <v>604</v>
      </c>
      <c r="W15" s="179"/>
      <c r="X15" s="356"/>
      <c r="Y15" s="356" t="s">
        <v>451</v>
      </c>
      <c r="Z15" s="179"/>
      <c r="AA15" s="361"/>
      <c r="AB15" s="179" t="s">
        <v>521</v>
      </c>
      <c r="AC15" s="179"/>
      <c r="AD15" s="179"/>
      <c r="AE15" s="179" t="s">
        <v>77</v>
      </c>
      <c r="AF15" s="356" t="s">
        <v>522</v>
      </c>
      <c r="AG15" s="356"/>
      <c r="AH15" s="179"/>
      <c r="AI15" s="361"/>
      <c r="AJ15" s="236" t="s">
        <v>522</v>
      </c>
      <c r="AK15" s="179" t="s">
        <v>636</v>
      </c>
      <c r="AL15" s="179" t="s">
        <v>451</v>
      </c>
      <c r="AM15" s="179" t="s">
        <v>521</v>
      </c>
      <c r="AN15" s="356" t="s">
        <v>75</v>
      </c>
      <c r="AO15" s="356"/>
      <c r="AP15" s="179"/>
      <c r="AQ15" s="361"/>
      <c r="AR15" s="223"/>
      <c r="AS15" s="512"/>
      <c r="AT15" s="515"/>
      <c r="AU15" s="516"/>
    </row>
    <row r="16" spans="1:49" ht="29.25" customHeight="1">
      <c r="A16" s="330" t="s">
        <v>486</v>
      </c>
      <c r="B16" s="333" t="s">
        <v>514</v>
      </c>
      <c r="C16" s="333" t="s">
        <v>624</v>
      </c>
      <c r="D16" s="236" t="s">
        <v>76</v>
      </c>
      <c r="E16" s="179"/>
      <c r="F16" s="179" t="s">
        <v>522</v>
      </c>
      <c r="G16" s="179"/>
      <c r="H16" s="179"/>
      <c r="I16" s="179"/>
      <c r="J16" s="179"/>
      <c r="K16" s="180"/>
      <c r="L16" s="236"/>
      <c r="M16" s="179"/>
      <c r="N16" s="179"/>
      <c r="O16" s="179"/>
      <c r="P16" s="179"/>
      <c r="Q16" s="179" t="s">
        <v>522</v>
      </c>
      <c r="R16" s="179" t="s">
        <v>76</v>
      </c>
      <c r="S16" s="180"/>
      <c r="T16" s="236"/>
      <c r="U16" s="179"/>
      <c r="V16" s="179"/>
      <c r="W16" s="179"/>
      <c r="X16" s="179"/>
      <c r="Y16" s="179"/>
      <c r="Z16" s="179"/>
      <c r="AA16" s="180"/>
      <c r="AB16" s="236"/>
      <c r="AC16" s="179"/>
      <c r="AD16" s="179"/>
      <c r="AE16" s="179"/>
      <c r="AF16" s="179" t="s">
        <v>522</v>
      </c>
      <c r="AG16" s="179" t="s">
        <v>76</v>
      </c>
      <c r="AH16" s="179"/>
      <c r="AI16" s="180"/>
      <c r="AJ16" s="236" t="s">
        <v>522</v>
      </c>
      <c r="AK16" s="179"/>
      <c r="AL16" s="179"/>
      <c r="AM16" s="179"/>
      <c r="AN16" s="179"/>
      <c r="AO16" s="179"/>
      <c r="AP16" s="179"/>
      <c r="AQ16" s="180"/>
      <c r="AS16" s="511">
        <v>6</v>
      </c>
      <c r="AT16" s="513" t="s">
        <v>502</v>
      </c>
      <c r="AU16" s="514"/>
    </row>
    <row r="17" spans="1:48" ht="29.25" customHeight="1" thickBot="1">
      <c r="A17" s="334" t="s">
        <v>455</v>
      </c>
      <c r="B17" s="331" t="s">
        <v>350</v>
      </c>
      <c r="C17" s="331" t="s">
        <v>621</v>
      </c>
      <c r="D17" s="344"/>
      <c r="E17" s="340"/>
      <c r="F17" s="340"/>
      <c r="G17" s="340"/>
      <c r="H17" s="340"/>
      <c r="I17" s="340" t="s">
        <v>75</v>
      </c>
      <c r="J17" s="340" t="s">
        <v>451</v>
      </c>
      <c r="K17" s="190"/>
      <c r="L17" s="344"/>
      <c r="M17" s="340"/>
      <c r="N17" s="340"/>
      <c r="O17" s="340"/>
      <c r="P17" s="340"/>
      <c r="Q17" s="340"/>
      <c r="R17" s="340"/>
      <c r="S17" s="190"/>
      <c r="T17" s="344">
        <v>4</v>
      </c>
      <c r="U17" s="340" t="s">
        <v>77</v>
      </c>
      <c r="V17" s="340"/>
      <c r="W17" s="340" t="s">
        <v>603</v>
      </c>
      <c r="X17" s="340" t="s">
        <v>76</v>
      </c>
      <c r="Y17" s="340" t="s">
        <v>450</v>
      </c>
      <c r="Z17" s="340"/>
      <c r="AA17" s="190"/>
      <c r="AB17" s="344">
        <v>4</v>
      </c>
      <c r="AC17" s="340"/>
      <c r="AD17" s="340" t="s">
        <v>76</v>
      </c>
      <c r="AE17" s="340" t="s">
        <v>451</v>
      </c>
      <c r="AF17" s="340" t="s">
        <v>449</v>
      </c>
      <c r="AG17" s="340" t="s">
        <v>450</v>
      </c>
      <c r="AH17" s="340">
        <v>4</v>
      </c>
      <c r="AI17" s="190"/>
      <c r="AJ17" s="344" t="s">
        <v>75</v>
      </c>
      <c r="AK17" s="340" t="s">
        <v>603</v>
      </c>
      <c r="AL17" s="340"/>
      <c r="AM17" s="340" t="s">
        <v>77</v>
      </c>
      <c r="AN17" s="340"/>
      <c r="AO17" s="340" t="s">
        <v>449</v>
      </c>
      <c r="AP17" s="340"/>
      <c r="AQ17" s="190"/>
      <c r="AS17" s="512"/>
      <c r="AT17" s="515"/>
      <c r="AU17" s="516"/>
    </row>
    <row r="18" spans="1:48" ht="29.25" customHeight="1">
      <c r="A18" s="332" t="s">
        <v>353</v>
      </c>
      <c r="B18" s="342" t="s">
        <v>354</v>
      </c>
      <c r="C18" s="342" t="s">
        <v>15</v>
      </c>
      <c r="D18" s="175"/>
      <c r="E18" s="176" t="s">
        <v>429</v>
      </c>
      <c r="F18" s="176" t="s">
        <v>449</v>
      </c>
      <c r="G18" s="176" t="s">
        <v>451</v>
      </c>
      <c r="H18" s="176" t="s">
        <v>77</v>
      </c>
      <c r="I18" s="176"/>
      <c r="J18" s="176"/>
      <c r="K18" s="174"/>
      <c r="L18" s="175"/>
      <c r="M18" s="176" t="s">
        <v>77</v>
      </c>
      <c r="N18" s="176" t="s">
        <v>77</v>
      </c>
      <c r="O18" s="176" t="s">
        <v>427</v>
      </c>
      <c r="P18" s="176" t="s">
        <v>449</v>
      </c>
      <c r="Q18" s="176"/>
      <c r="R18" s="176"/>
      <c r="S18" s="174"/>
      <c r="T18" s="175" t="s">
        <v>451</v>
      </c>
      <c r="U18" s="176"/>
      <c r="V18" s="176" t="s">
        <v>449</v>
      </c>
      <c r="W18" s="176" t="s">
        <v>427</v>
      </c>
      <c r="X18" s="176" t="s">
        <v>429</v>
      </c>
      <c r="Y18" s="176"/>
      <c r="Z18" s="176"/>
      <c r="AA18" s="174"/>
      <c r="AB18" s="175"/>
      <c r="AC18" s="176" t="s">
        <v>429</v>
      </c>
      <c r="AD18" s="176" t="s">
        <v>429</v>
      </c>
      <c r="AE18" s="176" t="s">
        <v>427</v>
      </c>
      <c r="AF18" s="176" t="s">
        <v>77</v>
      </c>
      <c r="AG18" s="176" t="s">
        <v>451</v>
      </c>
      <c r="AH18" s="176" t="s">
        <v>509</v>
      </c>
      <c r="AI18" s="174"/>
      <c r="AJ18" s="175" t="s">
        <v>449</v>
      </c>
      <c r="AK18" s="176" t="s">
        <v>427</v>
      </c>
      <c r="AL18" s="176"/>
      <c r="AM18" s="176" t="s">
        <v>429</v>
      </c>
      <c r="AN18" s="176" t="s">
        <v>451</v>
      </c>
      <c r="AO18" s="176"/>
      <c r="AP18" s="176"/>
      <c r="AQ18" s="174"/>
      <c r="AS18" s="511">
        <v>7</v>
      </c>
      <c r="AT18" s="513" t="s">
        <v>503</v>
      </c>
      <c r="AU18" s="514"/>
    </row>
    <row r="19" spans="1:48" ht="29.25" customHeight="1">
      <c r="A19" s="330" t="s">
        <v>355</v>
      </c>
      <c r="B19" s="342" t="s">
        <v>356</v>
      </c>
      <c r="C19" s="342" t="s">
        <v>15</v>
      </c>
      <c r="D19" s="181"/>
      <c r="E19" s="179" t="s">
        <v>428</v>
      </c>
      <c r="F19" s="179" t="s">
        <v>75</v>
      </c>
      <c r="G19" s="179" t="s">
        <v>75</v>
      </c>
      <c r="H19" s="179" t="s">
        <v>76</v>
      </c>
      <c r="J19" s="179"/>
      <c r="K19" s="180"/>
      <c r="L19" s="181"/>
      <c r="M19" s="179" t="s">
        <v>76</v>
      </c>
      <c r="N19" s="179" t="s">
        <v>76</v>
      </c>
      <c r="O19" s="179" t="s">
        <v>426</v>
      </c>
      <c r="P19" s="179" t="s">
        <v>75</v>
      </c>
      <c r="R19" s="179"/>
      <c r="S19" s="180"/>
      <c r="T19" s="181"/>
      <c r="U19" s="179"/>
      <c r="V19" s="179"/>
      <c r="W19" s="179" t="s">
        <v>426</v>
      </c>
      <c r="X19" s="179" t="s">
        <v>428</v>
      </c>
      <c r="Z19" s="179" t="s">
        <v>508</v>
      </c>
      <c r="AA19" s="180"/>
      <c r="AB19" s="181"/>
      <c r="AC19" s="179"/>
      <c r="AD19" s="179" t="s">
        <v>428</v>
      </c>
      <c r="AE19" s="179" t="s">
        <v>426</v>
      </c>
      <c r="AF19" s="179" t="s">
        <v>76</v>
      </c>
      <c r="AH19" s="179" t="s">
        <v>510</v>
      </c>
      <c r="AI19" s="180"/>
      <c r="AJ19" s="181" t="s">
        <v>426</v>
      </c>
      <c r="AK19" s="179" t="s">
        <v>426</v>
      </c>
      <c r="AL19" s="179" t="s">
        <v>75</v>
      </c>
      <c r="AM19" s="179" t="s">
        <v>428</v>
      </c>
      <c r="AN19" s="179"/>
      <c r="AP19" s="179"/>
      <c r="AQ19" s="180"/>
      <c r="AS19" s="512"/>
      <c r="AT19" s="515"/>
      <c r="AU19" s="516"/>
    </row>
    <row r="20" spans="1:48" ht="29.25" customHeight="1">
      <c r="A20" s="330" t="s">
        <v>357</v>
      </c>
      <c r="B20" s="342" t="s">
        <v>610</v>
      </c>
      <c r="C20" s="342" t="s">
        <v>15</v>
      </c>
      <c r="D20" s="362"/>
      <c r="E20" s="179" t="s">
        <v>429</v>
      </c>
      <c r="F20" s="348" t="s">
        <v>664</v>
      </c>
      <c r="G20" s="179" t="s">
        <v>450</v>
      </c>
      <c r="H20" s="179" t="s">
        <v>601</v>
      </c>
      <c r="I20" s="179" t="s">
        <v>603</v>
      </c>
      <c r="J20" s="179"/>
      <c r="K20" s="180"/>
      <c r="L20" s="362" t="s">
        <v>450</v>
      </c>
      <c r="M20" s="179" t="s">
        <v>601</v>
      </c>
      <c r="N20" s="348" t="s">
        <v>601</v>
      </c>
      <c r="O20" s="179" t="s">
        <v>426</v>
      </c>
      <c r="P20" s="179"/>
      <c r="Q20" s="179"/>
      <c r="R20" s="179"/>
      <c r="S20" s="180"/>
      <c r="T20" s="362" t="s">
        <v>450</v>
      </c>
      <c r="U20" s="179" t="s">
        <v>603</v>
      </c>
      <c r="W20" s="179" t="s">
        <v>426</v>
      </c>
      <c r="X20" s="179" t="s">
        <v>429</v>
      </c>
      <c r="Y20" s="179"/>
      <c r="Z20" s="179"/>
      <c r="AA20" s="180"/>
      <c r="AB20" s="362" t="s">
        <v>603</v>
      </c>
      <c r="AC20" s="179" t="s">
        <v>429</v>
      </c>
      <c r="AD20" s="348" t="s">
        <v>429</v>
      </c>
      <c r="AE20" s="179" t="s">
        <v>426</v>
      </c>
      <c r="AF20" s="179" t="s">
        <v>601</v>
      </c>
      <c r="AG20" s="179"/>
      <c r="AH20" s="179" t="s">
        <v>602</v>
      </c>
      <c r="AI20" s="180"/>
      <c r="AJ20" s="181" t="s">
        <v>426</v>
      </c>
      <c r="AK20" s="179" t="s">
        <v>426</v>
      </c>
      <c r="AL20" s="348" t="s">
        <v>603</v>
      </c>
      <c r="AM20" s="179" t="s">
        <v>429</v>
      </c>
      <c r="AN20" s="179" t="s">
        <v>450</v>
      </c>
      <c r="AO20" s="179"/>
      <c r="AP20" s="179"/>
      <c r="AQ20" s="180"/>
      <c r="AS20" s="511">
        <v>8</v>
      </c>
      <c r="AT20" s="513" t="s">
        <v>504</v>
      </c>
      <c r="AU20" s="514"/>
    </row>
    <row r="21" spans="1:48" ht="29.25" customHeight="1" thickBot="1">
      <c r="A21" s="331" t="s">
        <v>359</v>
      </c>
      <c r="B21" s="343" t="s">
        <v>361</v>
      </c>
      <c r="C21" s="343" t="s">
        <v>15</v>
      </c>
      <c r="D21" s="367"/>
      <c r="E21" s="340" t="s">
        <v>428</v>
      </c>
      <c r="F21" s="340"/>
      <c r="G21" s="340"/>
      <c r="H21" s="340"/>
      <c r="I21" s="340"/>
      <c r="J21" s="340"/>
      <c r="K21" s="190"/>
      <c r="L21" s="367"/>
      <c r="M21" s="340"/>
      <c r="N21" s="340"/>
      <c r="O21" s="340"/>
      <c r="P21" s="340"/>
      <c r="Q21" s="340"/>
      <c r="R21" s="340"/>
      <c r="S21" s="190"/>
      <c r="T21" s="367"/>
      <c r="U21" s="340"/>
      <c r="V21" s="340"/>
      <c r="W21" s="340"/>
      <c r="X21" s="340" t="s">
        <v>428</v>
      </c>
      <c r="Y21" s="340"/>
      <c r="Z21" s="340"/>
      <c r="AA21" s="190"/>
      <c r="AB21" s="367"/>
      <c r="AC21" s="340"/>
      <c r="AD21" s="340" t="s">
        <v>428</v>
      </c>
      <c r="AE21" s="340"/>
      <c r="AF21" s="340"/>
      <c r="AG21" s="340"/>
      <c r="AH21" s="340"/>
      <c r="AI21" s="190"/>
      <c r="AJ21" s="367"/>
      <c r="AK21" s="340"/>
      <c r="AL21" s="340"/>
      <c r="AM21" s="340" t="s">
        <v>428</v>
      </c>
      <c r="AN21" s="340"/>
      <c r="AO21" s="340"/>
      <c r="AP21" s="340"/>
      <c r="AQ21" s="190"/>
      <c r="AS21" s="517"/>
      <c r="AT21" s="518"/>
      <c r="AU21" s="519"/>
    </row>
    <row r="22" spans="1:48" ht="29.25" customHeight="1">
      <c r="A22" s="336" t="s">
        <v>359</v>
      </c>
      <c r="B22" s="338" t="s">
        <v>361</v>
      </c>
      <c r="C22" s="338" t="s">
        <v>625</v>
      </c>
      <c r="D22" s="175" t="s">
        <v>429</v>
      </c>
      <c r="E22" s="337"/>
      <c r="F22" s="176"/>
      <c r="G22" s="176"/>
      <c r="H22" s="337"/>
      <c r="I22" s="176"/>
      <c r="J22" s="337"/>
      <c r="K22" s="174"/>
      <c r="L22" s="175"/>
      <c r="M22" s="490"/>
      <c r="N22" s="176"/>
      <c r="O22" s="176"/>
      <c r="P22" s="337"/>
      <c r="Q22" s="176"/>
      <c r="R22" s="337"/>
      <c r="S22" s="174"/>
      <c r="T22" s="175" t="s">
        <v>426</v>
      </c>
      <c r="U22" s="337" t="s">
        <v>76</v>
      </c>
      <c r="V22" s="176" t="s">
        <v>451</v>
      </c>
      <c r="W22" s="176" t="s">
        <v>429</v>
      </c>
      <c r="X22" s="337"/>
      <c r="Y22" s="176" t="s">
        <v>75</v>
      </c>
      <c r="Z22" s="337"/>
      <c r="AA22" s="174"/>
      <c r="AB22" s="175" t="s">
        <v>449</v>
      </c>
      <c r="AC22" s="337"/>
      <c r="AD22" s="176"/>
      <c r="AE22" s="176"/>
      <c r="AF22" s="337"/>
      <c r="AG22" s="176"/>
      <c r="AH22" s="337" t="s">
        <v>429</v>
      </c>
      <c r="AI22" s="174"/>
      <c r="AJ22" s="175" t="s">
        <v>607</v>
      </c>
      <c r="AK22" s="337"/>
      <c r="AL22" s="176" t="s">
        <v>429</v>
      </c>
      <c r="AM22" s="176"/>
      <c r="AN22" s="337" t="s">
        <v>426</v>
      </c>
      <c r="AO22" s="176" t="s">
        <v>77</v>
      </c>
      <c r="AP22" s="337"/>
      <c r="AQ22" s="174"/>
      <c r="AS22" s="223"/>
      <c r="AT22" s="223"/>
      <c r="AU22" s="223"/>
    </row>
    <row r="23" spans="1:48" ht="29.25" customHeight="1" thickBot="1">
      <c r="A23" s="331" t="s">
        <v>362</v>
      </c>
      <c r="B23" s="339" t="s">
        <v>363</v>
      </c>
      <c r="C23" s="339" t="s">
        <v>625</v>
      </c>
      <c r="D23" s="185"/>
      <c r="E23" s="357" t="s">
        <v>603</v>
      </c>
      <c r="F23" s="186"/>
      <c r="G23" s="186"/>
      <c r="H23" s="363"/>
      <c r="I23" s="186" t="s">
        <v>450</v>
      </c>
      <c r="J23" s="363"/>
      <c r="K23" s="184"/>
      <c r="L23" s="185"/>
      <c r="M23" s="357"/>
      <c r="N23" s="186"/>
      <c r="O23" s="186"/>
      <c r="P23" s="363" t="s">
        <v>426</v>
      </c>
      <c r="Q23" s="186"/>
      <c r="R23" s="363"/>
      <c r="S23" s="184"/>
      <c r="T23" s="185" t="s">
        <v>426</v>
      </c>
      <c r="U23" s="357" t="s">
        <v>76</v>
      </c>
      <c r="V23" s="186" t="s">
        <v>451</v>
      </c>
      <c r="W23" s="186"/>
      <c r="X23" s="363"/>
      <c r="Y23" s="186" t="s">
        <v>75</v>
      </c>
      <c r="Z23" s="363" t="s">
        <v>427</v>
      </c>
      <c r="AA23" s="184"/>
      <c r="AB23" s="185" t="s">
        <v>449</v>
      </c>
      <c r="AC23" s="357" t="s">
        <v>428</v>
      </c>
      <c r="AD23" s="186"/>
      <c r="AE23" s="186"/>
      <c r="AF23" s="363"/>
      <c r="AG23" s="186"/>
      <c r="AH23" s="363"/>
      <c r="AI23" s="184"/>
      <c r="AJ23" s="185"/>
      <c r="AK23" s="357" t="s">
        <v>450</v>
      </c>
      <c r="AL23" s="186"/>
      <c r="AM23" s="186"/>
      <c r="AN23" s="363" t="s">
        <v>603</v>
      </c>
      <c r="AO23" s="186" t="s">
        <v>77</v>
      </c>
      <c r="AP23" s="363"/>
      <c r="AQ23" s="184"/>
      <c r="AS23" s="223"/>
      <c r="AT23" s="223"/>
      <c r="AU23" s="223"/>
    </row>
    <row r="24" spans="1:48" ht="27" customHeight="1">
      <c r="A24" s="332" t="s">
        <v>362</v>
      </c>
      <c r="B24" s="332" t="s">
        <v>365</v>
      </c>
      <c r="C24" s="332" t="s">
        <v>364</v>
      </c>
      <c r="D24" s="341"/>
      <c r="E24" s="326"/>
      <c r="F24" s="326" t="s">
        <v>426</v>
      </c>
      <c r="H24" s="326" t="s">
        <v>451</v>
      </c>
      <c r="I24" s="326"/>
      <c r="J24" s="326"/>
      <c r="K24" s="188"/>
      <c r="L24" s="341" t="s">
        <v>603</v>
      </c>
      <c r="M24" s="326"/>
      <c r="N24" s="326" t="s">
        <v>428</v>
      </c>
      <c r="P24" s="326"/>
      <c r="Q24" s="326" t="s">
        <v>426</v>
      </c>
      <c r="R24" s="326" t="s">
        <v>426</v>
      </c>
      <c r="S24" s="188"/>
      <c r="T24" s="341"/>
      <c r="U24" s="326"/>
      <c r="V24" s="326"/>
      <c r="W24" s="348" t="s">
        <v>450</v>
      </c>
      <c r="X24" s="326" t="s">
        <v>451</v>
      </c>
      <c r="Y24" s="326"/>
      <c r="Z24" s="326"/>
      <c r="AA24" s="188"/>
      <c r="AB24" s="341"/>
      <c r="AC24" s="326"/>
      <c r="AD24" s="326"/>
      <c r="AE24" s="348" t="s">
        <v>428</v>
      </c>
      <c r="AF24" s="326"/>
      <c r="AG24" s="326"/>
      <c r="AH24" s="326"/>
      <c r="AI24" s="188"/>
      <c r="AJ24" s="236" t="s">
        <v>603</v>
      </c>
      <c r="AK24" s="326"/>
      <c r="AL24" s="326"/>
      <c r="AM24" s="348" t="s">
        <v>450</v>
      </c>
      <c r="AN24" s="326"/>
      <c r="AO24" s="326"/>
      <c r="AP24" s="326"/>
      <c r="AQ24" s="188"/>
      <c r="AS24" s="223"/>
      <c r="AT24" s="223"/>
      <c r="AU24" s="223"/>
    </row>
    <row r="25" spans="1:48" ht="29.25" customHeight="1">
      <c r="A25" s="330" t="s">
        <v>366</v>
      </c>
      <c r="B25" s="330" t="s">
        <v>365</v>
      </c>
      <c r="C25" s="330" t="s">
        <v>365</v>
      </c>
      <c r="D25" s="236"/>
      <c r="E25" s="348" t="s">
        <v>76</v>
      </c>
      <c r="F25" s="179"/>
      <c r="G25" s="356"/>
      <c r="H25" s="179"/>
      <c r="I25" s="179" t="s">
        <v>449</v>
      </c>
      <c r="J25" s="179"/>
      <c r="K25" s="180"/>
      <c r="L25" s="236"/>
      <c r="N25" s="179"/>
      <c r="O25" s="356"/>
      <c r="P25" s="179"/>
      <c r="Q25" s="179"/>
      <c r="R25" s="179"/>
      <c r="S25" s="180"/>
      <c r="T25" s="236" t="s">
        <v>429</v>
      </c>
      <c r="U25" s="348" t="s">
        <v>449</v>
      </c>
      <c r="V25" s="179"/>
      <c r="W25" s="356"/>
      <c r="X25" s="179"/>
      <c r="Y25" s="179" t="s">
        <v>77</v>
      </c>
      <c r="Z25" s="179"/>
      <c r="AA25" s="180"/>
      <c r="AB25" s="236" t="s">
        <v>429</v>
      </c>
      <c r="AD25" s="179" t="s">
        <v>75</v>
      </c>
      <c r="AE25" s="356" t="s">
        <v>76</v>
      </c>
      <c r="AF25" s="179"/>
      <c r="AG25" s="179"/>
      <c r="AH25" s="179" t="s">
        <v>429</v>
      </c>
      <c r="AI25" s="180"/>
      <c r="AJ25" s="236"/>
      <c r="AK25" s="348" t="s">
        <v>75</v>
      </c>
      <c r="AL25" s="179" t="s">
        <v>429</v>
      </c>
      <c r="AM25" s="356"/>
      <c r="AN25" s="179" t="s">
        <v>77</v>
      </c>
      <c r="AO25" s="179"/>
      <c r="AP25" s="179"/>
      <c r="AQ25" s="180"/>
      <c r="AS25" s="223"/>
      <c r="AT25" s="223"/>
      <c r="AU25" s="223"/>
      <c r="AV25" s="353"/>
    </row>
    <row r="26" spans="1:48" ht="29.25" customHeight="1">
      <c r="A26" s="330" t="s">
        <v>367</v>
      </c>
      <c r="B26" s="330" t="s">
        <v>368</v>
      </c>
      <c r="C26" s="330" t="s">
        <v>368</v>
      </c>
      <c r="D26" s="236" t="s">
        <v>77</v>
      </c>
      <c r="E26" s="179" t="s">
        <v>451</v>
      </c>
      <c r="F26" s="356" t="s">
        <v>450</v>
      </c>
      <c r="G26" s="179" t="s">
        <v>426</v>
      </c>
      <c r="H26" s="179"/>
      <c r="I26" s="179" t="s">
        <v>429</v>
      </c>
      <c r="J26" s="179" t="s">
        <v>606</v>
      </c>
      <c r="K26" s="180"/>
      <c r="L26" s="236" t="s">
        <v>429</v>
      </c>
      <c r="M26" s="179" t="s">
        <v>429</v>
      </c>
      <c r="N26" s="356" t="s">
        <v>449</v>
      </c>
      <c r="O26" s="179"/>
      <c r="P26" s="179" t="s">
        <v>603</v>
      </c>
      <c r="Q26" s="179" t="s">
        <v>75</v>
      </c>
      <c r="R26" s="179"/>
      <c r="S26" s="180"/>
      <c r="T26" s="236"/>
      <c r="U26" s="179"/>
      <c r="V26" s="356"/>
      <c r="W26" s="179"/>
      <c r="X26" s="179"/>
      <c r="Y26" s="179"/>
      <c r="Z26" s="179"/>
      <c r="AA26" s="180"/>
      <c r="AB26" s="236" t="s">
        <v>75</v>
      </c>
      <c r="AC26" s="179" t="s">
        <v>76</v>
      </c>
      <c r="AD26" s="356"/>
      <c r="AE26" s="179" t="s">
        <v>606</v>
      </c>
      <c r="AF26" s="179" t="s">
        <v>426</v>
      </c>
      <c r="AG26" s="179" t="s">
        <v>426</v>
      </c>
      <c r="AH26" s="179" t="s">
        <v>449</v>
      </c>
      <c r="AI26" s="180"/>
      <c r="AJ26" s="348" t="s">
        <v>450</v>
      </c>
      <c r="AK26" s="179" t="s">
        <v>77</v>
      </c>
      <c r="AL26" s="356"/>
      <c r="AM26" s="179" t="s">
        <v>603</v>
      </c>
      <c r="AN26" s="179" t="s">
        <v>76</v>
      </c>
      <c r="AO26" s="179" t="s">
        <v>451</v>
      </c>
      <c r="AP26" s="179"/>
      <c r="AQ26" s="180"/>
      <c r="AS26" s="223"/>
      <c r="AT26" s="223"/>
      <c r="AU26" s="223"/>
      <c r="AV26" s="539"/>
    </row>
    <row r="27" spans="1:48" ht="29.25" customHeight="1">
      <c r="A27" s="330" t="s">
        <v>673</v>
      </c>
      <c r="B27" s="333" t="s">
        <v>637</v>
      </c>
      <c r="C27" s="333" t="s">
        <v>19</v>
      </c>
      <c r="D27" s="325"/>
      <c r="E27" s="199"/>
      <c r="F27" s="199" t="s">
        <v>426</v>
      </c>
      <c r="G27" s="199"/>
      <c r="H27" s="199" t="s">
        <v>429</v>
      </c>
      <c r="I27" s="199"/>
      <c r="J27" s="199" t="s">
        <v>639</v>
      </c>
      <c r="K27" s="200"/>
      <c r="L27" s="325" t="s">
        <v>429</v>
      </c>
      <c r="M27" s="199" t="s">
        <v>429</v>
      </c>
      <c r="N27" s="199"/>
      <c r="O27" s="199" t="s">
        <v>76</v>
      </c>
      <c r="P27" s="199"/>
      <c r="Q27" s="199" t="s">
        <v>426</v>
      </c>
      <c r="R27" s="199" t="s">
        <v>426</v>
      </c>
      <c r="S27" s="200"/>
      <c r="T27" s="325"/>
      <c r="U27" s="199"/>
      <c r="V27" s="199"/>
      <c r="W27" s="199"/>
      <c r="X27" s="199"/>
      <c r="Y27" s="199"/>
      <c r="Z27" s="199"/>
      <c r="AA27" s="200"/>
      <c r="AB27" s="325"/>
      <c r="AC27" s="199"/>
      <c r="AD27" s="199"/>
      <c r="AE27" s="199"/>
      <c r="AF27" s="199"/>
      <c r="AG27" s="199"/>
      <c r="AH27" s="199"/>
      <c r="AI27" s="200"/>
      <c r="AJ27" s="325"/>
      <c r="AK27" s="199"/>
      <c r="AL27" s="199"/>
      <c r="AM27" s="199"/>
      <c r="AN27" s="199"/>
      <c r="AO27" s="199"/>
      <c r="AP27" s="199"/>
      <c r="AQ27" s="200"/>
      <c r="AS27" s="223"/>
      <c r="AT27" s="223"/>
      <c r="AU27" s="223"/>
      <c r="AV27" s="539"/>
    </row>
    <row r="28" spans="1:48" ht="29.25" customHeight="1" thickBot="1">
      <c r="A28" s="331" t="s">
        <v>371</v>
      </c>
      <c r="B28" s="335" t="s">
        <v>638</v>
      </c>
      <c r="C28" s="335" t="s">
        <v>19</v>
      </c>
      <c r="D28" s="372" t="s">
        <v>429</v>
      </c>
      <c r="E28" s="373"/>
      <c r="F28" s="373" t="s">
        <v>451</v>
      </c>
      <c r="G28" s="373" t="s">
        <v>426</v>
      </c>
      <c r="H28" s="373" t="s">
        <v>450</v>
      </c>
      <c r="I28" s="373" t="s">
        <v>428</v>
      </c>
      <c r="J28" s="373" t="s">
        <v>428</v>
      </c>
      <c r="K28" s="374"/>
      <c r="L28" s="372" t="s">
        <v>428</v>
      </c>
      <c r="M28" s="373" t="s">
        <v>428</v>
      </c>
      <c r="N28" s="373"/>
      <c r="O28" s="373" t="s">
        <v>449</v>
      </c>
      <c r="P28" s="373" t="s">
        <v>451</v>
      </c>
      <c r="Q28" s="373"/>
      <c r="R28" s="373"/>
      <c r="S28" s="374"/>
      <c r="T28" s="372" t="s">
        <v>449</v>
      </c>
      <c r="U28" s="373" t="s">
        <v>450</v>
      </c>
      <c r="V28" s="373"/>
      <c r="W28" s="373" t="s">
        <v>429</v>
      </c>
      <c r="X28" s="373" t="s">
        <v>77</v>
      </c>
      <c r="Y28" s="373" t="s">
        <v>603</v>
      </c>
      <c r="Z28" s="373"/>
      <c r="AA28" s="374"/>
      <c r="AB28" s="372" t="s">
        <v>429</v>
      </c>
      <c r="AC28" s="373" t="s">
        <v>603</v>
      </c>
      <c r="AD28" s="373"/>
      <c r="AE28" s="373" t="s">
        <v>75</v>
      </c>
      <c r="AF28" s="373" t="s">
        <v>426</v>
      </c>
      <c r="AG28" s="373" t="s">
        <v>426</v>
      </c>
      <c r="AH28" s="373"/>
      <c r="AI28" s="374"/>
      <c r="AJ28" s="372"/>
      <c r="AK28" s="373"/>
      <c r="AL28" s="373"/>
      <c r="AM28" s="373"/>
      <c r="AN28" s="373"/>
      <c r="AO28" s="373"/>
      <c r="AP28" s="373"/>
      <c r="AQ28" s="374"/>
      <c r="AS28" s="223"/>
      <c r="AT28" s="223"/>
      <c r="AU28" s="223"/>
      <c r="AV28" s="539"/>
    </row>
    <row r="29" spans="1:48" ht="29.25" customHeight="1">
      <c r="A29" s="336" t="s">
        <v>373</v>
      </c>
      <c r="B29" s="336" t="s">
        <v>374</v>
      </c>
      <c r="C29" s="370" t="s">
        <v>14</v>
      </c>
      <c r="D29" s="175" t="s">
        <v>426</v>
      </c>
      <c r="E29" s="337" t="s">
        <v>450</v>
      </c>
      <c r="F29" s="176"/>
      <c r="G29" s="176" t="s">
        <v>429</v>
      </c>
      <c r="H29" s="176"/>
      <c r="I29" s="176" t="s">
        <v>76</v>
      </c>
      <c r="J29" s="337" t="s">
        <v>77</v>
      </c>
      <c r="K29" s="174"/>
      <c r="L29" s="175"/>
      <c r="M29" s="337"/>
      <c r="N29" s="176" t="s">
        <v>428</v>
      </c>
      <c r="O29" s="176" t="s">
        <v>451</v>
      </c>
      <c r="P29" s="176" t="s">
        <v>429</v>
      </c>
      <c r="Q29" s="176" t="s">
        <v>429</v>
      </c>
      <c r="R29" s="337" t="s">
        <v>449</v>
      </c>
      <c r="S29" s="173"/>
      <c r="T29" s="175"/>
      <c r="U29" s="337"/>
      <c r="V29" s="176"/>
      <c r="W29" s="176" t="s">
        <v>451</v>
      </c>
      <c r="X29" s="337"/>
      <c r="Y29" s="176" t="s">
        <v>426</v>
      </c>
      <c r="Z29" s="176" t="s">
        <v>450</v>
      </c>
      <c r="AA29" s="174"/>
      <c r="AB29" s="235"/>
      <c r="AC29" s="337" t="s">
        <v>426</v>
      </c>
      <c r="AD29" s="176"/>
      <c r="AE29" s="176" t="s">
        <v>428</v>
      </c>
      <c r="AF29" s="176" t="s">
        <v>429</v>
      </c>
      <c r="AG29" s="176" t="s">
        <v>449</v>
      </c>
      <c r="AH29" s="337"/>
      <c r="AI29" s="174" t="s">
        <v>487</v>
      </c>
      <c r="AJ29" s="175" t="s">
        <v>429</v>
      </c>
      <c r="AK29" s="337" t="s">
        <v>429</v>
      </c>
      <c r="AL29" s="176" t="s">
        <v>426</v>
      </c>
      <c r="AM29" s="176" t="s">
        <v>75</v>
      </c>
      <c r="AN29" s="176"/>
      <c r="AO29" s="176" t="s">
        <v>426</v>
      </c>
      <c r="AP29" s="337" t="s">
        <v>426</v>
      </c>
      <c r="AQ29" s="174"/>
      <c r="AS29" s="223"/>
      <c r="AT29" s="223"/>
      <c r="AU29" s="223"/>
      <c r="AV29" s="539"/>
    </row>
    <row r="30" spans="1:48" ht="29.25" customHeight="1">
      <c r="A30" s="330" t="s">
        <v>375</v>
      </c>
      <c r="B30" s="330" t="s">
        <v>671</v>
      </c>
      <c r="C30" s="342" t="s">
        <v>14</v>
      </c>
      <c r="D30" s="181" t="s">
        <v>603</v>
      </c>
      <c r="E30" s="179"/>
      <c r="F30" s="179"/>
      <c r="G30" s="179"/>
      <c r="H30" s="179"/>
      <c r="I30" s="179"/>
      <c r="J30" s="179"/>
      <c r="K30" s="180"/>
      <c r="L30" s="181"/>
      <c r="M30" s="179"/>
      <c r="N30" s="179"/>
      <c r="O30" s="179"/>
      <c r="P30" s="179"/>
      <c r="Q30" s="179"/>
      <c r="R30" s="179"/>
      <c r="S30" s="178"/>
      <c r="T30" s="181"/>
      <c r="U30" s="179"/>
      <c r="V30" s="179"/>
      <c r="W30" s="179"/>
      <c r="X30" s="179"/>
      <c r="Y30" s="179"/>
      <c r="Z30" s="179" t="s">
        <v>603</v>
      </c>
      <c r="AA30" s="180"/>
      <c r="AB30" s="236"/>
      <c r="AC30" s="179"/>
      <c r="AD30" s="179"/>
      <c r="AE30" s="179"/>
      <c r="AF30" s="179"/>
      <c r="AG30" s="179"/>
      <c r="AH30" s="179"/>
      <c r="AI30" s="180"/>
      <c r="AJ30" s="181"/>
      <c r="AK30" s="179"/>
      <c r="AL30" s="179"/>
      <c r="AM30" s="179"/>
      <c r="AN30" s="179"/>
      <c r="AO30" s="179"/>
      <c r="AP30" s="179"/>
      <c r="AQ30" s="180"/>
      <c r="AS30" s="223"/>
      <c r="AT30" s="223"/>
      <c r="AU30" s="223"/>
      <c r="AV30" s="539"/>
    </row>
    <row r="31" spans="1:48" ht="29.25" customHeight="1">
      <c r="A31" s="330" t="s">
        <v>377</v>
      </c>
      <c r="B31" s="333" t="s">
        <v>627</v>
      </c>
      <c r="C31" s="371" t="s">
        <v>628</v>
      </c>
      <c r="D31" s="181"/>
      <c r="E31" s="179"/>
      <c r="F31" s="179"/>
      <c r="G31" s="179"/>
      <c r="H31" s="179"/>
      <c r="I31" s="254"/>
      <c r="J31" s="254"/>
      <c r="K31" s="180"/>
      <c r="L31" s="181"/>
      <c r="M31" s="179"/>
      <c r="N31" s="179"/>
      <c r="O31" s="179"/>
      <c r="P31" s="179"/>
      <c r="Q31" s="254"/>
      <c r="R31" s="254"/>
      <c r="S31" s="178"/>
      <c r="T31" s="181"/>
      <c r="U31" s="179"/>
      <c r="V31" s="179" t="s">
        <v>75</v>
      </c>
      <c r="W31" s="179"/>
      <c r="X31" s="179"/>
      <c r="Y31" s="179" t="s">
        <v>76</v>
      </c>
      <c r="Z31" s="254"/>
      <c r="AA31" s="180"/>
      <c r="AB31" s="236"/>
      <c r="AC31" s="179"/>
      <c r="AD31" s="179"/>
      <c r="AF31" s="179"/>
      <c r="AG31" s="254" t="s">
        <v>77</v>
      </c>
      <c r="AH31" s="254"/>
      <c r="AI31" s="180"/>
      <c r="AJ31" s="181"/>
      <c r="AK31" s="179"/>
      <c r="AL31" s="179"/>
      <c r="AM31" s="179"/>
      <c r="AN31" s="179"/>
      <c r="AO31" s="254"/>
      <c r="AP31" s="254"/>
      <c r="AQ31" s="180"/>
      <c r="AS31" s="223"/>
      <c r="AT31" s="223"/>
      <c r="AU31" s="223"/>
      <c r="AV31" s="539"/>
    </row>
    <row r="32" spans="1:48" ht="29.25" customHeight="1">
      <c r="A32" s="330" t="s">
        <v>380</v>
      </c>
      <c r="B32" s="336" t="s">
        <v>670</v>
      </c>
      <c r="C32" s="370" t="s">
        <v>628</v>
      </c>
      <c r="D32" s="181"/>
      <c r="E32" s="179"/>
      <c r="F32" s="179"/>
      <c r="G32" s="179"/>
      <c r="H32" s="179"/>
      <c r="I32" s="179">
        <v>3</v>
      </c>
      <c r="J32" s="179"/>
      <c r="K32" s="180"/>
      <c r="L32" s="181"/>
      <c r="M32" s="179"/>
      <c r="N32" s="179"/>
      <c r="O32" s="179"/>
      <c r="P32" s="179"/>
      <c r="Q32" s="179"/>
      <c r="R32" s="179"/>
      <c r="S32" s="178"/>
      <c r="T32" s="181">
        <v>4</v>
      </c>
      <c r="U32" s="179"/>
      <c r="V32" s="179">
        <v>3</v>
      </c>
      <c r="W32" s="179"/>
      <c r="X32" s="179"/>
      <c r="Y32" s="179"/>
      <c r="Z32" s="179"/>
      <c r="AA32" s="180"/>
      <c r="AB32" s="236">
        <v>4</v>
      </c>
      <c r="AC32" s="179"/>
      <c r="AD32" s="179"/>
      <c r="AE32" s="179" t="s">
        <v>669</v>
      </c>
      <c r="AF32" s="179"/>
      <c r="AG32" s="179"/>
      <c r="AH32" s="179"/>
      <c r="AI32" s="180"/>
      <c r="AJ32" s="181"/>
      <c r="AK32" s="179"/>
      <c r="AL32" s="179"/>
      <c r="AM32" s="179"/>
      <c r="AN32" s="179"/>
      <c r="AO32" s="179"/>
      <c r="AP32" s="179"/>
      <c r="AQ32" s="180"/>
      <c r="AS32" s="223"/>
      <c r="AT32" s="223"/>
      <c r="AU32" s="223"/>
      <c r="AV32" s="539"/>
    </row>
    <row r="33" spans="1:48" ht="29.25" customHeight="1">
      <c r="A33" s="334" t="s">
        <v>383</v>
      </c>
      <c r="B33" s="334" t="s">
        <v>617</v>
      </c>
      <c r="C33" s="343" t="s">
        <v>13</v>
      </c>
      <c r="D33" s="181" t="s">
        <v>451</v>
      </c>
      <c r="E33" s="179" t="s">
        <v>75</v>
      </c>
      <c r="F33" s="179"/>
      <c r="G33" s="179" t="s">
        <v>429</v>
      </c>
      <c r="H33" s="179"/>
      <c r="I33" s="179" t="s">
        <v>427</v>
      </c>
      <c r="J33" s="179"/>
      <c r="K33" s="180"/>
      <c r="L33" s="181" t="s">
        <v>76</v>
      </c>
      <c r="M33" s="179" t="s">
        <v>449</v>
      </c>
      <c r="N33" s="179"/>
      <c r="O33" s="179"/>
      <c r="P33" s="179" t="s">
        <v>429</v>
      </c>
      <c r="Q33" s="179" t="s">
        <v>429</v>
      </c>
      <c r="R33" s="179"/>
      <c r="S33" s="178"/>
      <c r="T33" s="181"/>
      <c r="U33" s="179" t="s">
        <v>451</v>
      </c>
      <c r="V33" s="179" t="s">
        <v>427</v>
      </c>
      <c r="W33" s="179"/>
      <c r="X33" s="179"/>
      <c r="Y33" s="179" t="s">
        <v>426</v>
      </c>
      <c r="Z33" s="179"/>
      <c r="AA33" s="180" t="s">
        <v>487</v>
      </c>
      <c r="AB33" s="236"/>
      <c r="AC33" s="179" t="s">
        <v>426</v>
      </c>
      <c r="AD33" s="179" t="s">
        <v>607</v>
      </c>
      <c r="AE33" s="179"/>
      <c r="AF33" s="179" t="s">
        <v>429</v>
      </c>
      <c r="AG33" s="179" t="s">
        <v>75</v>
      </c>
      <c r="AH33" s="179"/>
      <c r="AI33" s="180"/>
      <c r="AJ33" s="181" t="s">
        <v>429</v>
      </c>
      <c r="AK33" s="179" t="s">
        <v>429</v>
      </c>
      <c r="AL33" s="179" t="s">
        <v>426</v>
      </c>
      <c r="AM33" s="179" t="s">
        <v>76</v>
      </c>
      <c r="AN33" s="179" t="s">
        <v>449</v>
      </c>
      <c r="AO33" s="179"/>
      <c r="AP33" s="179"/>
      <c r="AQ33" s="180"/>
      <c r="AS33" s="223"/>
      <c r="AT33" s="223"/>
      <c r="AU33" s="223"/>
      <c r="AV33" s="539"/>
    </row>
    <row r="34" spans="1:48" ht="29.25" customHeight="1">
      <c r="A34" s="334" t="s">
        <v>383</v>
      </c>
      <c r="B34" s="334" t="s">
        <v>617</v>
      </c>
      <c r="C34" s="343" t="s">
        <v>626</v>
      </c>
      <c r="D34" s="181"/>
      <c r="E34" s="179"/>
      <c r="F34" s="356"/>
      <c r="G34" s="179"/>
      <c r="H34" s="179" t="s">
        <v>603</v>
      </c>
      <c r="I34" s="179"/>
      <c r="J34" s="179" t="s">
        <v>75</v>
      </c>
      <c r="K34" s="180"/>
      <c r="L34" s="181"/>
      <c r="M34" s="179"/>
      <c r="N34" s="356"/>
      <c r="O34" s="179" t="s">
        <v>77</v>
      </c>
      <c r="P34" s="179"/>
      <c r="Q34" s="179"/>
      <c r="R34" s="179" t="s">
        <v>451</v>
      </c>
      <c r="S34" s="178"/>
      <c r="T34" s="181"/>
      <c r="U34" s="179"/>
      <c r="V34" s="356"/>
      <c r="W34" s="254"/>
      <c r="X34" s="179"/>
      <c r="Y34" s="179"/>
      <c r="Z34" s="179" t="s">
        <v>449</v>
      </c>
      <c r="AA34" s="180"/>
      <c r="AB34" s="236"/>
      <c r="AC34" s="179"/>
      <c r="AD34" s="356"/>
      <c r="AE34" s="179" t="s">
        <v>450</v>
      </c>
      <c r="AF34" s="179"/>
      <c r="AG34" s="179"/>
      <c r="AH34" s="223"/>
      <c r="AI34" s="180"/>
      <c r="AJ34" s="181"/>
      <c r="AK34" s="179"/>
      <c r="AL34" s="356"/>
      <c r="AM34" s="179"/>
      <c r="AN34" s="179"/>
      <c r="AO34" s="179" t="s">
        <v>76</v>
      </c>
      <c r="AP34" s="179"/>
      <c r="AQ34" s="180"/>
      <c r="AS34" s="223"/>
      <c r="AT34" s="223"/>
      <c r="AU34" s="223"/>
      <c r="AV34" s="539"/>
    </row>
    <row r="35" spans="1:48" ht="29.25" customHeight="1" thickBot="1">
      <c r="A35" s="331" t="s">
        <v>385</v>
      </c>
      <c r="B35" s="334" t="s">
        <v>386</v>
      </c>
      <c r="C35" s="343" t="s">
        <v>13</v>
      </c>
      <c r="D35" s="185"/>
      <c r="E35" s="186"/>
      <c r="F35" s="363"/>
      <c r="G35" s="186"/>
      <c r="H35" s="186"/>
      <c r="I35" s="186"/>
      <c r="J35" s="186"/>
      <c r="K35" s="184"/>
      <c r="L35" s="185"/>
      <c r="M35" s="186"/>
      <c r="N35" s="363" t="s">
        <v>428</v>
      </c>
      <c r="O35" s="186"/>
      <c r="P35" s="186" t="s">
        <v>450</v>
      </c>
      <c r="Q35" s="186"/>
      <c r="R35" s="186"/>
      <c r="S35" s="183"/>
      <c r="T35" s="185" t="s">
        <v>603</v>
      </c>
      <c r="U35" s="186"/>
      <c r="V35" s="363" t="s">
        <v>77</v>
      </c>
      <c r="W35" s="186"/>
      <c r="X35" s="186"/>
      <c r="Y35" s="186"/>
      <c r="Z35" s="186"/>
      <c r="AA35" s="184"/>
      <c r="AB35" s="237" t="s">
        <v>77</v>
      </c>
      <c r="AC35" s="186"/>
      <c r="AD35" s="363"/>
      <c r="AE35" s="186" t="s">
        <v>428</v>
      </c>
      <c r="AF35" s="186"/>
      <c r="AG35" s="186" t="s">
        <v>603</v>
      </c>
      <c r="AH35" s="186" t="s">
        <v>450</v>
      </c>
      <c r="AI35" s="184"/>
      <c r="AJ35" s="185"/>
      <c r="AK35" s="186"/>
      <c r="AL35" s="363"/>
      <c r="AM35" s="186"/>
      <c r="AN35" s="186"/>
      <c r="AO35" s="186"/>
      <c r="AP35" s="186"/>
      <c r="AQ35" s="184"/>
      <c r="AS35" s="223"/>
      <c r="AT35" s="223"/>
      <c r="AU35" s="223"/>
      <c r="AV35" s="539"/>
    </row>
    <row r="36" spans="1:48" ht="29.25" customHeight="1">
      <c r="A36" s="332" t="s">
        <v>387</v>
      </c>
      <c r="B36" s="332" t="s">
        <v>388</v>
      </c>
      <c r="C36" s="332" t="s">
        <v>20</v>
      </c>
      <c r="D36" s="375"/>
      <c r="E36" s="326"/>
      <c r="F36" s="376"/>
      <c r="G36" s="326"/>
      <c r="H36" s="326"/>
      <c r="I36" s="326"/>
      <c r="J36" s="326"/>
      <c r="K36" s="188"/>
      <c r="L36" s="375" t="s">
        <v>77</v>
      </c>
      <c r="M36" s="326"/>
      <c r="N36" s="326" t="s">
        <v>603</v>
      </c>
      <c r="P36" s="326" t="s">
        <v>427</v>
      </c>
      <c r="Q36" s="326" t="s">
        <v>451</v>
      </c>
      <c r="R36" s="326" t="s">
        <v>428</v>
      </c>
      <c r="S36" s="188"/>
      <c r="T36" s="375"/>
      <c r="U36" s="326"/>
      <c r="V36" s="376"/>
      <c r="W36" s="326"/>
      <c r="X36" s="326"/>
      <c r="Y36" s="326"/>
      <c r="Z36" s="326"/>
      <c r="AA36" s="188"/>
      <c r="AB36" s="375"/>
      <c r="AC36" s="326"/>
      <c r="AD36" s="376"/>
      <c r="AE36" s="326"/>
      <c r="AF36" s="326"/>
      <c r="AG36" s="326"/>
      <c r="AH36" s="326"/>
      <c r="AI36" s="188"/>
      <c r="AJ36" s="375"/>
      <c r="AK36" s="326" t="s">
        <v>76</v>
      </c>
      <c r="AL36" s="376" t="s">
        <v>450</v>
      </c>
      <c r="AM36" s="326" t="s">
        <v>449</v>
      </c>
      <c r="AN36" s="326" t="s">
        <v>427</v>
      </c>
      <c r="AO36" s="326" t="s">
        <v>75</v>
      </c>
      <c r="AP36" s="326" t="s">
        <v>600</v>
      </c>
      <c r="AQ36" s="188"/>
      <c r="AS36" s="223"/>
      <c r="AT36" s="223"/>
      <c r="AU36" s="223"/>
      <c r="AV36" s="539"/>
    </row>
    <row r="37" spans="1:48" ht="29.25" customHeight="1" thickBot="1">
      <c r="A37" s="330" t="s">
        <v>389</v>
      </c>
      <c r="B37" s="330" t="s">
        <v>390</v>
      </c>
      <c r="C37" s="330" t="s">
        <v>622</v>
      </c>
      <c r="D37" s="237" t="s">
        <v>429</v>
      </c>
      <c r="E37" s="186"/>
      <c r="F37" s="186" t="s">
        <v>428</v>
      </c>
      <c r="G37" s="186"/>
      <c r="H37" s="186" t="s">
        <v>428</v>
      </c>
      <c r="I37" s="186" t="s">
        <v>429</v>
      </c>
      <c r="J37" s="186" t="s">
        <v>429</v>
      </c>
      <c r="K37" s="184"/>
      <c r="L37" s="237"/>
      <c r="M37" s="186"/>
      <c r="N37" s="186"/>
      <c r="O37" s="186"/>
      <c r="P37" s="186"/>
      <c r="Q37" s="186"/>
      <c r="R37" s="186"/>
      <c r="S37" s="184"/>
      <c r="T37" s="237"/>
      <c r="U37" s="186"/>
      <c r="V37" s="186"/>
      <c r="W37" s="186"/>
      <c r="X37" s="186"/>
      <c r="Y37" s="186"/>
      <c r="Z37" s="186"/>
      <c r="AA37" s="184"/>
      <c r="AB37" s="237"/>
      <c r="AC37" s="186"/>
      <c r="AD37" s="186"/>
      <c r="AE37" s="186"/>
      <c r="AF37" s="186"/>
      <c r="AG37" s="186"/>
      <c r="AH37" s="186"/>
      <c r="AI37" s="184"/>
      <c r="AJ37" s="237"/>
      <c r="AK37" s="186"/>
      <c r="AL37" s="186"/>
      <c r="AM37" s="186"/>
      <c r="AN37" s="186"/>
      <c r="AO37" s="186"/>
      <c r="AP37" s="186"/>
      <c r="AQ37" s="184"/>
      <c r="AS37" s="223"/>
      <c r="AT37" s="223"/>
      <c r="AU37" s="223"/>
      <c r="AV37" s="539"/>
    </row>
    <row r="38" spans="1:48" ht="29.25" customHeight="1">
      <c r="A38" s="332" t="s">
        <v>393</v>
      </c>
      <c r="B38" s="332" t="s">
        <v>394</v>
      </c>
      <c r="C38" s="332" t="s">
        <v>7</v>
      </c>
      <c r="D38" s="235" t="s">
        <v>449</v>
      </c>
      <c r="E38" s="337"/>
      <c r="F38" s="176" t="s">
        <v>665</v>
      </c>
      <c r="G38" s="176">
        <v>3</v>
      </c>
      <c r="H38" s="176"/>
      <c r="I38" s="176" t="s">
        <v>450</v>
      </c>
      <c r="J38" s="176"/>
      <c r="K38" s="174"/>
      <c r="L38" s="235" t="s">
        <v>427</v>
      </c>
      <c r="M38" s="337" t="s">
        <v>451</v>
      </c>
      <c r="N38" s="176"/>
      <c r="O38" s="176"/>
      <c r="P38" s="176"/>
      <c r="Q38" s="176" t="s">
        <v>77</v>
      </c>
      <c r="R38" s="176" t="s">
        <v>429</v>
      </c>
      <c r="S38" s="174"/>
      <c r="T38" s="235"/>
      <c r="U38" s="337"/>
      <c r="V38" s="176"/>
      <c r="W38" s="176"/>
      <c r="X38" s="176"/>
      <c r="Y38" s="176"/>
      <c r="Z38" s="176"/>
      <c r="AA38" s="174"/>
      <c r="AB38" s="235" t="s">
        <v>76</v>
      </c>
      <c r="AC38" s="337" t="s">
        <v>75</v>
      </c>
      <c r="AD38" s="176" t="s">
        <v>608</v>
      </c>
      <c r="AE38" s="176" t="s">
        <v>666</v>
      </c>
      <c r="AF38" s="176" t="s">
        <v>426</v>
      </c>
      <c r="AG38" s="176" t="s">
        <v>426</v>
      </c>
      <c r="AH38" s="176" t="s">
        <v>427</v>
      </c>
      <c r="AI38" s="174"/>
      <c r="AJ38" s="235" t="s">
        <v>428</v>
      </c>
      <c r="AL38" s="176" t="s">
        <v>429</v>
      </c>
      <c r="AM38" s="176"/>
      <c r="AN38" s="176" t="s">
        <v>603</v>
      </c>
      <c r="AO38" s="176" t="s">
        <v>429</v>
      </c>
      <c r="AP38" s="176" t="s">
        <v>428</v>
      </c>
      <c r="AQ38" s="174"/>
      <c r="AS38" s="223"/>
      <c r="AT38" s="223"/>
      <c r="AU38" s="223"/>
      <c r="AV38" s="539"/>
    </row>
    <row r="39" spans="1:48" ht="29.25" customHeight="1">
      <c r="A39" s="330" t="s">
        <v>395</v>
      </c>
      <c r="B39" s="330" t="s">
        <v>394</v>
      </c>
      <c r="C39" s="330" t="s">
        <v>7</v>
      </c>
      <c r="D39" s="236" t="s">
        <v>449</v>
      </c>
      <c r="E39" s="254" t="s">
        <v>603</v>
      </c>
      <c r="F39" s="179" t="s">
        <v>665</v>
      </c>
      <c r="G39" s="179">
        <v>3</v>
      </c>
      <c r="H39" s="179" t="s">
        <v>428</v>
      </c>
      <c r="I39" s="179" t="s">
        <v>428</v>
      </c>
      <c r="J39" s="179" t="s">
        <v>428</v>
      </c>
      <c r="K39" s="180"/>
      <c r="L39" s="236" t="s">
        <v>427</v>
      </c>
      <c r="M39" s="254" t="s">
        <v>451</v>
      </c>
      <c r="N39" s="179"/>
      <c r="O39" s="179"/>
      <c r="P39" s="179"/>
      <c r="Q39" s="179" t="s">
        <v>77</v>
      </c>
      <c r="R39" s="179"/>
      <c r="S39" s="180"/>
      <c r="T39" s="236"/>
      <c r="U39" s="254"/>
      <c r="V39" s="179"/>
      <c r="W39" s="179"/>
      <c r="X39" s="179"/>
      <c r="Y39" s="179"/>
      <c r="Z39" s="179"/>
      <c r="AA39" s="180"/>
      <c r="AB39" s="236" t="s">
        <v>76</v>
      </c>
      <c r="AC39" s="254" t="s">
        <v>75</v>
      </c>
      <c r="AD39" s="179" t="s">
        <v>609</v>
      </c>
      <c r="AE39" s="179" t="s">
        <v>666</v>
      </c>
      <c r="AF39" s="179" t="s">
        <v>426</v>
      </c>
      <c r="AG39" s="179" t="s">
        <v>426</v>
      </c>
      <c r="AH39" s="179" t="s">
        <v>427</v>
      </c>
      <c r="AI39" s="180"/>
      <c r="AJ39" s="236"/>
      <c r="AK39" s="254" t="s">
        <v>450</v>
      </c>
      <c r="AL39" s="179" t="s">
        <v>429</v>
      </c>
      <c r="AM39" s="179"/>
      <c r="AN39" s="179"/>
      <c r="AO39" s="179" t="s">
        <v>428</v>
      </c>
      <c r="AP39" s="179"/>
      <c r="AQ39" s="180"/>
      <c r="AS39" s="223"/>
      <c r="AT39" s="223"/>
      <c r="AU39" s="223"/>
      <c r="AV39" s="539"/>
    </row>
    <row r="40" spans="1:48" ht="29.25" customHeight="1">
      <c r="A40" s="330" t="s">
        <v>395</v>
      </c>
      <c r="B40" s="330" t="s">
        <v>671</v>
      </c>
      <c r="C40" s="330" t="s">
        <v>396</v>
      </c>
      <c r="D40" s="364"/>
      <c r="E40" s="179"/>
      <c r="F40" s="179"/>
      <c r="G40" s="179"/>
      <c r="H40" s="179"/>
      <c r="I40" s="179"/>
      <c r="J40" s="179"/>
      <c r="K40" s="180"/>
      <c r="L40" s="364"/>
      <c r="M40" s="179"/>
      <c r="N40" s="179"/>
      <c r="O40" s="179"/>
      <c r="P40" s="179"/>
      <c r="Q40" s="179"/>
      <c r="R40" s="179" t="s">
        <v>659</v>
      </c>
      <c r="S40" s="180"/>
      <c r="T40" s="364"/>
      <c r="U40" s="179"/>
      <c r="V40" s="179"/>
      <c r="W40" s="179"/>
      <c r="X40" s="179"/>
      <c r="Y40" s="179"/>
      <c r="Z40" s="179"/>
      <c r="AA40" s="180"/>
      <c r="AB40" s="364"/>
      <c r="AC40" s="179"/>
      <c r="AD40" s="179"/>
      <c r="AE40" s="179"/>
      <c r="AF40" s="179"/>
      <c r="AG40" s="179"/>
      <c r="AH40" s="179"/>
      <c r="AI40" s="180"/>
      <c r="AJ40" s="364" t="s">
        <v>506</v>
      </c>
      <c r="AK40" s="179"/>
      <c r="AL40" s="179"/>
      <c r="AM40" s="179"/>
      <c r="AN40" s="179"/>
      <c r="AO40" s="179"/>
      <c r="AP40" s="179"/>
      <c r="AQ40" s="180"/>
      <c r="AS40" s="354"/>
      <c r="AT40" s="354"/>
      <c r="AU40" s="354"/>
      <c r="AV40" s="415"/>
    </row>
    <row r="41" spans="1:48" ht="29.25" customHeight="1" thickBot="1">
      <c r="A41" s="336" t="s">
        <v>599</v>
      </c>
      <c r="B41" s="336" t="s">
        <v>616</v>
      </c>
      <c r="C41" s="336" t="s">
        <v>23</v>
      </c>
      <c r="D41" s="365"/>
      <c r="E41" s="186"/>
      <c r="F41" s="186"/>
      <c r="G41" s="186"/>
      <c r="H41" s="186"/>
      <c r="I41" s="186"/>
      <c r="J41" s="186"/>
      <c r="K41" s="184" t="s">
        <v>427</v>
      </c>
      <c r="L41" s="365"/>
      <c r="M41" s="186"/>
      <c r="N41" s="186"/>
      <c r="O41" s="186"/>
      <c r="P41" s="186"/>
      <c r="Q41" s="186"/>
      <c r="R41" s="186"/>
      <c r="S41" s="184"/>
      <c r="T41" s="365"/>
      <c r="U41" s="186"/>
      <c r="V41" s="186"/>
      <c r="W41" s="186"/>
      <c r="X41" s="186"/>
      <c r="Y41" s="186"/>
      <c r="Z41" s="186"/>
      <c r="AA41" s="184"/>
      <c r="AB41" s="365"/>
      <c r="AC41" s="186"/>
      <c r="AD41" s="186"/>
      <c r="AE41" s="186"/>
      <c r="AF41" s="186"/>
      <c r="AG41" s="186"/>
      <c r="AH41" s="186" t="s">
        <v>427</v>
      </c>
      <c r="AI41" s="184"/>
      <c r="AJ41" s="365"/>
      <c r="AK41" s="186"/>
      <c r="AL41" s="186"/>
      <c r="AM41" s="186"/>
      <c r="AN41" s="186"/>
      <c r="AO41" s="186"/>
      <c r="AP41" s="186"/>
      <c r="AQ41" s="184"/>
      <c r="AU41" s="354"/>
    </row>
    <row r="42" spans="1:48" ht="29.25" customHeight="1">
      <c r="A42" s="332" t="s">
        <v>399</v>
      </c>
      <c r="B42" s="332" t="s">
        <v>401</v>
      </c>
      <c r="C42" s="332" t="s">
        <v>629</v>
      </c>
      <c r="D42" s="235" t="s">
        <v>597</v>
      </c>
      <c r="E42" s="176" t="s">
        <v>77</v>
      </c>
      <c r="F42" s="176"/>
      <c r="G42" s="176" t="s">
        <v>449</v>
      </c>
      <c r="H42" s="176"/>
      <c r="I42" s="176" t="s">
        <v>435</v>
      </c>
      <c r="J42" s="176"/>
      <c r="K42" s="360"/>
      <c r="L42" s="235" t="s">
        <v>75</v>
      </c>
      <c r="M42" s="176"/>
      <c r="N42" s="176" t="s">
        <v>434</v>
      </c>
      <c r="O42" s="176" t="s">
        <v>604</v>
      </c>
      <c r="P42" s="176"/>
      <c r="Q42" s="176" t="s">
        <v>76</v>
      </c>
      <c r="R42" s="176" t="s">
        <v>434</v>
      </c>
      <c r="S42" s="360" t="s">
        <v>435</v>
      </c>
      <c r="T42" s="235" t="s">
        <v>76</v>
      </c>
      <c r="U42" s="176" t="s">
        <v>75</v>
      </c>
      <c r="V42" s="176" t="s">
        <v>435</v>
      </c>
      <c r="W42" s="176" t="s">
        <v>597</v>
      </c>
      <c r="X42" s="176" t="s">
        <v>604</v>
      </c>
      <c r="Y42" s="176" t="s">
        <v>449</v>
      </c>
      <c r="Z42" s="176"/>
      <c r="AA42" s="360" t="s">
        <v>435</v>
      </c>
      <c r="AB42" s="235"/>
      <c r="AC42" s="176" t="s">
        <v>77</v>
      </c>
      <c r="AD42" s="176"/>
      <c r="AE42" s="176" t="s">
        <v>434</v>
      </c>
      <c r="AF42" s="176" t="s">
        <v>451</v>
      </c>
      <c r="AG42" s="176"/>
      <c r="AH42" s="176"/>
      <c r="AI42" s="360"/>
      <c r="AJ42" s="235"/>
      <c r="AK42" s="176"/>
      <c r="AL42" s="176"/>
      <c r="AM42" s="176" t="s">
        <v>451</v>
      </c>
      <c r="AN42" s="176"/>
      <c r="AO42" s="176" t="s">
        <v>434</v>
      </c>
      <c r="AP42" s="176"/>
      <c r="AQ42" s="360"/>
      <c r="AS42" s="354"/>
      <c r="AT42" s="354"/>
      <c r="AU42" s="354"/>
    </row>
    <row r="43" spans="1:48" ht="29.25" customHeight="1" thickBot="1">
      <c r="A43" s="331" t="s">
        <v>402</v>
      </c>
      <c r="B43" s="331" t="s">
        <v>401</v>
      </c>
      <c r="C43" s="331" t="s">
        <v>629</v>
      </c>
      <c r="D43" s="237" t="s">
        <v>597</v>
      </c>
      <c r="E43" s="186" t="s">
        <v>77</v>
      </c>
      <c r="F43" s="186"/>
      <c r="G43" s="186" t="s">
        <v>449</v>
      </c>
      <c r="H43" s="186"/>
      <c r="I43" s="186" t="s">
        <v>435</v>
      </c>
      <c r="J43" s="186"/>
      <c r="K43" s="366"/>
      <c r="L43" s="237" t="s">
        <v>75</v>
      </c>
      <c r="M43" s="186"/>
      <c r="N43" s="186" t="s">
        <v>434</v>
      </c>
      <c r="O43" s="186" t="s">
        <v>604</v>
      </c>
      <c r="P43" s="186" t="s">
        <v>435</v>
      </c>
      <c r="Q43" s="186" t="s">
        <v>76</v>
      </c>
      <c r="R43" s="186" t="s">
        <v>434</v>
      </c>
      <c r="S43" s="366"/>
      <c r="T43" s="237" t="s">
        <v>76</v>
      </c>
      <c r="U43" s="186" t="s">
        <v>75</v>
      </c>
      <c r="V43" s="186" t="s">
        <v>435</v>
      </c>
      <c r="W43" s="186" t="s">
        <v>597</v>
      </c>
      <c r="X43" s="186" t="s">
        <v>604</v>
      </c>
      <c r="Y43" s="186" t="s">
        <v>449</v>
      </c>
      <c r="Z43" s="186"/>
      <c r="AA43" s="366"/>
      <c r="AB43" s="237"/>
      <c r="AC43" s="186" t="s">
        <v>77</v>
      </c>
      <c r="AD43" s="186" t="s">
        <v>672</v>
      </c>
      <c r="AE43" s="186" t="s">
        <v>434</v>
      </c>
      <c r="AF43" s="186" t="s">
        <v>451</v>
      </c>
      <c r="AG43" s="186"/>
      <c r="AH43" s="186"/>
      <c r="AI43" s="366"/>
      <c r="AJ43" s="237"/>
      <c r="AK43" s="186"/>
      <c r="AL43" s="186"/>
      <c r="AM43" s="186" t="s">
        <v>451</v>
      </c>
      <c r="AN43" s="186" t="s">
        <v>435</v>
      </c>
      <c r="AO43" s="186" t="s">
        <v>434</v>
      </c>
      <c r="AP43" s="186"/>
      <c r="AQ43" s="366"/>
      <c r="AU43" s="354"/>
    </row>
    <row r="44" spans="1:48" ht="29.25" customHeight="1" thickBot="1">
      <c r="A44" s="331" t="s">
        <v>403</v>
      </c>
      <c r="B44" s="331" t="s">
        <v>514</v>
      </c>
      <c r="C44" s="331" t="s">
        <v>404</v>
      </c>
      <c r="D44" s="329"/>
      <c r="E44" s="327"/>
      <c r="F44" s="327"/>
      <c r="G44" s="327"/>
      <c r="H44" s="327"/>
      <c r="I44" s="327"/>
      <c r="J44" s="327"/>
      <c r="K44" s="328"/>
      <c r="L44" s="329"/>
      <c r="M44" s="327"/>
      <c r="N44" s="327"/>
      <c r="O44" s="327"/>
      <c r="P44" s="327"/>
      <c r="Q44" s="327"/>
      <c r="R44" s="327"/>
      <c r="S44" s="328"/>
      <c r="T44" s="329"/>
      <c r="U44" s="327"/>
      <c r="V44" s="327"/>
      <c r="W44" s="327">
        <v>4</v>
      </c>
      <c r="X44" s="327"/>
      <c r="Y44" s="327"/>
      <c r="Z44" s="327">
        <v>3</v>
      </c>
      <c r="AA44" s="328"/>
      <c r="AB44" s="329"/>
      <c r="AC44" s="327"/>
      <c r="AD44" s="327"/>
      <c r="AE44" s="327"/>
      <c r="AF44" s="327"/>
      <c r="AG44" s="327"/>
      <c r="AH44" s="327">
        <v>4</v>
      </c>
      <c r="AI44" s="328"/>
      <c r="AJ44" s="329"/>
      <c r="AK44" s="327"/>
      <c r="AL44" s="327"/>
      <c r="AM44" s="327"/>
      <c r="AN44" s="327"/>
      <c r="AO44" s="327"/>
      <c r="AP44" s="327"/>
      <c r="AQ44" s="328"/>
      <c r="AS44" s="354"/>
      <c r="AT44" s="354"/>
      <c r="AU44" s="354"/>
    </row>
    <row r="45" spans="1:48" ht="29.25" customHeight="1">
      <c r="A45" s="351"/>
      <c r="B45" s="351"/>
      <c r="C45" s="351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59"/>
      <c r="AJ45" s="359"/>
      <c r="AK45" s="359"/>
      <c r="AL45" s="359"/>
      <c r="AM45" s="359"/>
      <c r="AN45" s="359"/>
      <c r="AO45" s="359"/>
      <c r="AP45" s="359"/>
      <c r="AQ45" s="359"/>
      <c r="AS45" s="354"/>
      <c r="AT45" s="354"/>
      <c r="AU45" s="354"/>
    </row>
    <row r="47" spans="1:48">
      <c r="AR47" s="223"/>
      <c r="AS47" s="223"/>
    </row>
    <row r="48" spans="1:48">
      <c r="AR48" s="223"/>
      <c r="AS48" s="223"/>
    </row>
    <row r="49" spans="44:48">
      <c r="AR49" s="223"/>
      <c r="AS49" s="223"/>
    </row>
    <row r="50" spans="44:48">
      <c r="AR50" s="223"/>
      <c r="AS50" s="223"/>
    </row>
    <row r="51" spans="44:48">
      <c r="AR51" s="223"/>
      <c r="AS51" s="223"/>
      <c r="AT51" s="353"/>
      <c r="AU51" s="353"/>
    </row>
    <row r="52" spans="44:48">
      <c r="AR52" s="223"/>
      <c r="AS52" s="223"/>
    </row>
    <row r="53" spans="44:48">
      <c r="AR53" s="223"/>
      <c r="AS53" s="223"/>
    </row>
    <row r="54" spans="44:48">
      <c r="AR54" s="223"/>
      <c r="AS54" s="223"/>
    </row>
    <row r="55" spans="44:48">
      <c r="AR55" s="223"/>
      <c r="AS55" s="223"/>
    </row>
    <row r="56" spans="44:48">
      <c r="AR56" s="223"/>
      <c r="AS56" s="223"/>
      <c r="AT56" s="355"/>
      <c r="AU56" s="355"/>
      <c r="AV56" s="355"/>
    </row>
    <row r="57" spans="44:48">
      <c r="AR57" s="223"/>
      <c r="AS57" s="223"/>
    </row>
    <row r="58" spans="44:48">
      <c r="AS58" s="223"/>
    </row>
    <row r="59" spans="44:48">
      <c r="AR59" s="223"/>
      <c r="AS59" s="223"/>
    </row>
    <row r="60" spans="44:48">
      <c r="AR60" s="223"/>
      <c r="AS60" s="223"/>
    </row>
    <row r="61" spans="44:48">
      <c r="AR61" s="223"/>
      <c r="AS61" s="223"/>
    </row>
    <row r="62" spans="44:48">
      <c r="AS62" s="223"/>
    </row>
    <row r="63" spans="44:48">
      <c r="AR63" s="223"/>
      <c r="AS63" s="223"/>
    </row>
    <row r="64" spans="44:48">
      <c r="AR64" s="223"/>
      <c r="AS64" s="223"/>
    </row>
    <row r="65" spans="44:45">
      <c r="AR65" s="223"/>
      <c r="AS65" s="223"/>
    </row>
    <row r="66" spans="44:45">
      <c r="AS66" s="223"/>
    </row>
    <row r="67" spans="44:45">
      <c r="AR67" s="223"/>
      <c r="AS67" s="223"/>
    </row>
    <row r="68" spans="44:45">
      <c r="AR68" s="223"/>
      <c r="AS68" s="223"/>
    </row>
    <row r="69" spans="44:45">
      <c r="AR69" s="223"/>
      <c r="AS69" s="223"/>
    </row>
    <row r="70" spans="44:45">
      <c r="AR70" s="223"/>
      <c r="AS70" s="223"/>
    </row>
    <row r="71" spans="44:45">
      <c r="AR71" s="223"/>
      <c r="AS71" s="223"/>
    </row>
    <row r="72" spans="44:45">
      <c r="AR72" s="223"/>
      <c r="AS72" s="223"/>
    </row>
    <row r="73" spans="44:45">
      <c r="AR73" s="223"/>
      <c r="AS73" s="223"/>
    </row>
    <row r="74" spans="44:45">
      <c r="AR74" s="223"/>
      <c r="AS74" s="223"/>
    </row>
    <row r="75" spans="44:45">
      <c r="AR75" s="223"/>
      <c r="AS75" s="223"/>
    </row>
    <row r="76" spans="44:45">
      <c r="AR76" s="223"/>
      <c r="AS76" s="223"/>
    </row>
    <row r="77" spans="44:45">
      <c r="AR77" s="223"/>
      <c r="AS77" s="223"/>
    </row>
    <row r="78" spans="44:45">
      <c r="AR78" s="223"/>
      <c r="AS78" s="223"/>
    </row>
    <row r="79" spans="44:45">
      <c r="AR79" s="223"/>
      <c r="AS79" s="223"/>
    </row>
    <row r="80" spans="44:45">
      <c r="AR80" s="223"/>
      <c r="AS80" s="223"/>
    </row>
    <row r="81" spans="44:45">
      <c r="AR81" s="223"/>
      <c r="AS81" s="223"/>
    </row>
    <row r="82" spans="44:45">
      <c r="AR82" s="223"/>
      <c r="AS82" s="223"/>
    </row>
    <row r="83" spans="44:45">
      <c r="AR83" s="223"/>
      <c r="AS83" s="223"/>
    </row>
    <row r="84" spans="44:45">
      <c r="AR84" s="223"/>
      <c r="AS84" s="223"/>
    </row>
    <row r="85" spans="44:45">
      <c r="AR85" s="223"/>
      <c r="AS85" s="223"/>
    </row>
    <row r="86" spans="44:45">
      <c r="AR86" s="223"/>
      <c r="AS86" s="223"/>
    </row>
    <row r="87" spans="44:45">
      <c r="AR87" s="223"/>
      <c r="AS87" s="223"/>
    </row>
    <row r="88" spans="44:45">
      <c r="AR88" s="223"/>
      <c r="AS88" s="223"/>
    </row>
    <row r="89" spans="44:45">
      <c r="AR89" s="223"/>
      <c r="AS89" s="223"/>
    </row>
    <row r="90" spans="44:45">
      <c r="AR90" s="223"/>
      <c r="AS90" s="223"/>
    </row>
    <row r="91" spans="44:45">
      <c r="AR91" s="223"/>
      <c r="AS91" s="223"/>
    </row>
    <row r="92" spans="44:45">
      <c r="AR92" s="223"/>
      <c r="AS92" s="223"/>
    </row>
    <row r="93" spans="44:45">
      <c r="AR93" s="223"/>
      <c r="AS93" s="223"/>
    </row>
    <row r="94" spans="44:45">
      <c r="AR94" s="223"/>
      <c r="AS94" s="223"/>
    </row>
    <row r="95" spans="44:45">
      <c r="AR95" s="223"/>
      <c r="AS95" s="223"/>
    </row>
    <row r="96" spans="44:45">
      <c r="AR96" s="223"/>
      <c r="AS96" s="223"/>
    </row>
    <row r="97" spans="44:45">
      <c r="AR97" s="223"/>
      <c r="AS97" s="223"/>
    </row>
    <row r="98" spans="44:45">
      <c r="AR98" s="223"/>
      <c r="AS98" s="223"/>
    </row>
    <row r="99" spans="44:45">
      <c r="AR99" s="223"/>
      <c r="AS99" s="223"/>
    </row>
    <row r="100" spans="44:45">
      <c r="AR100" s="223"/>
      <c r="AS100" s="223"/>
    </row>
    <row r="101" spans="44:45">
      <c r="AR101" s="223"/>
      <c r="AS101" s="223"/>
    </row>
    <row r="102" spans="44:45">
      <c r="AR102" s="223"/>
      <c r="AS102" s="223"/>
    </row>
    <row r="103" spans="44:45">
      <c r="AR103" s="223"/>
      <c r="AS103" s="223"/>
    </row>
    <row r="104" spans="44:45">
      <c r="AR104" s="223"/>
      <c r="AS104" s="223"/>
    </row>
    <row r="105" spans="44:45">
      <c r="AR105" s="223"/>
      <c r="AS105" s="223"/>
    </row>
    <row r="106" spans="44:45">
      <c r="AR106" s="223"/>
      <c r="AS106" s="223"/>
    </row>
    <row r="107" spans="44:45">
      <c r="AR107" s="223"/>
      <c r="AS107" s="223"/>
    </row>
    <row r="108" spans="44:45">
      <c r="AR108" s="223"/>
      <c r="AS108" s="223"/>
    </row>
  </sheetData>
  <mergeCells count="33">
    <mergeCell ref="A1:AU2"/>
    <mergeCell ref="AS6:AS7"/>
    <mergeCell ref="AT6:AU7"/>
    <mergeCell ref="AS8:AS9"/>
    <mergeCell ref="AT8:AU9"/>
    <mergeCell ref="AJ3:AQ3"/>
    <mergeCell ref="C3:C4"/>
    <mergeCell ref="A3:A4"/>
    <mergeCell ref="D3:K3"/>
    <mergeCell ref="L3:S3"/>
    <mergeCell ref="T3:AA3"/>
    <mergeCell ref="AB3:AI3"/>
    <mergeCell ref="AS3:AU4"/>
    <mergeCell ref="B3:B4"/>
    <mergeCell ref="AS10:AS11"/>
    <mergeCell ref="AT10:AU11"/>
    <mergeCell ref="AV28:AV29"/>
    <mergeCell ref="AS12:AS13"/>
    <mergeCell ref="AT12:AU13"/>
    <mergeCell ref="AS14:AS15"/>
    <mergeCell ref="AT14:AU15"/>
    <mergeCell ref="AS16:AS17"/>
    <mergeCell ref="AT16:AU17"/>
    <mergeCell ref="AS18:AS19"/>
    <mergeCell ref="AT18:AU19"/>
    <mergeCell ref="AS20:AS21"/>
    <mergeCell ref="AT20:AU21"/>
    <mergeCell ref="AV26:AV27"/>
    <mergeCell ref="AV30:AV31"/>
    <mergeCell ref="AV32:AV33"/>
    <mergeCell ref="AV34:AV35"/>
    <mergeCell ref="AV36:AV37"/>
    <mergeCell ref="AV38:AV39"/>
  </mergeCells>
  <pageMargins left="0.82677165354330717" right="0.82677165354330717" top="0.94488188976377963" bottom="0.35433070866141736" header="0.31496062992125984" footer="0.31496062992125984"/>
  <pageSetup paperSize="9" scale="37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1"/>
  <sheetViews>
    <sheetView topLeftCell="B91" zoomScale="52" zoomScaleNormal="45" workbookViewId="0">
      <selection activeCell="G91" sqref="G91"/>
    </sheetView>
  </sheetViews>
  <sheetFormatPr defaultRowHeight="24.95" customHeight="1"/>
  <cols>
    <col min="1" max="1" width="5" style="226" hidden="1" customWidth="1"/>
    <col min="2" max="2" width="7.5703125" style="471" customWidth="1"/>
    <col min="3" max="3" width="35.140625" style="471" customWidth="1"/>
    <col min="4" max="10" width="6.28515625" style="231" customWidth="1"/>
    <col min="11" max="11" width="6.7109375" style="49" customWidth="1"/>
    <col min="12" max="24" width="6.28515625" style="231" customWidth="1"/>
    <col min="25" max="25" width="6.28515625" style="49" customWidth="1"/>
    <col min="26" max="33" width="6.28515625" style="231" customWidth="1"/>
    <col min="34" max="34" width="6.140625" style="49" customWidth="1"/>
    <col min="35" max="43" width="6.28515625" style="231" customWidth="1"/>
    <col min="44" max="44" width="9.140625" style="226" customWidth="1"/>
    <col min="45" max="45" width="9.140625" style="49" customWidth="1"/>
    <col min="46" max="16384" width="9.140625" style="49"/>
  </cols>
  <sheetData>
    <row r="1" spans="1:44" ht="24.95" customHeight="1">
      <c r="A1" s="416"/>
      <c r="B1" s="451" t="s">
        <v>611</v>
      </c>
      <c r="C1" s="452" t="s">
        <v>38</v>
      </c>
      <c r="D1" s="572" t="s">
        <v>145</v>
      </c>
      <c r="E1" s="573"/>
      <c r="F1" s="573"/>
      <c r="G1" s="573"/>
      <c r="H1" s="573"/>
      <c r="I1" s="573"/>
      <c r="J1" s="573"/>
      <c r="K1" s="574"/>
      <c r="L1" s="572" t="s">
        <v>146</v>
      </c>
      <c r="M1" s="573"/>
      <c r="N1" s="573"/>
      <c r="O1" s="573"/>
      <c r="P1" s="573"/>
      <c r="Q1" s="573"/>
      <c r="R1" s="573"/>
      <c r="S1" s="574"/>
      <c r="T1" s="572" t="s">
        <v>147</v>
      </c>
      <c r="U1" s="573"/>
      <c r="V1" s="573"/>
      <c r="W1" s="573"/>
      <c r="X1" s="573"/>
      <c r="Y1" s="573"/>
      <c r="Z1" s="573"/>
      <c r="AA1" s="574"/>
      <c r="AB1" s="572" t="s">
        <v>148</v>
      </c>
      <c r="AC1" s="573"/>
      <c r="AD1" s="573"/>
      <c r="AE1" s="573"/>
      <c r="AF1" s="573"/>
      <c r="AG1" s="573"/>
      <c r="AH1" s="573"/>
      <c r="AI1" s="574"/>
      <c r="AJ1" s="572" t="s">
        <v>149</v>
      </c>
      <c r="AK1" s="573"/>
      <c r="AL1" s="573"/>
      <c r="AM1" s="573"/>
      <c r="AN1" s="573"/>
      <c r="AO1" s="573"/>
      <c r="AP1" s="573"/>
      <c r="AQ1" s="574"/>
      <c r="AR1" s="369"/>
    </row>
    <row r="2" spans="1:44" s="111" customFormat="1" ht="24.95" customHeight="1" thickBot="1">
      <c r="A2" s="417"/>
      <c r="B2" s="453"/>
      <c r="C2" s="454"/>
      <c r="D2" s="475">
        <v>1</v>
      </c>
      <c r="E2" s="213">
        <v>2</v>
      </c>
      <c r="F2" s="476">
        <v>3</v>
      </c>
      <c r="G2" s="476">
        <v>4</v>
      </c>
      <c r="H2" s="476">
        <v>5</v>
      </c>
      <c r="I2" s="213">
        <v>6</v>
      </c>
      <c r="J2" s="213">
        <v>7</v>
      </c>
      <c r="K2" s="214">
        <v>8</v>
      </c>
      <c r="L2" s="477">
        <v>1</v>
      </c>
      <c r="M2" s="478">
        <v>2</v>
      </c>
      <c r="N2" s="479">
        <v>3</v>
      </c>
      <c r="O2" s="479">
        <v>4</v>
      </c>
      <c r="P2" s="479">
        <v>5</v>
      </c>
      <c r="Q2" s="478">
        <v>6</v>
      </c>
      <c r="R2" s="478">
        <v>7</v>
      </c>
      <c r="S2" s="468">
        <v>8</v>
      </c>
      <c r="T2" s="477">
        <v>1</v>
      </c>
      <c r="U2" s="478">
        <v>2</v>
      </c>
      <c r="V2" s="479">
        <v>3</v>
      </c>
      <c r="W2" s="479">
        <v>4</v>
      </c>
      <c r="X2" s="479">
        <v>5</v>
      </c>
      <c r="Y2" s="478">
        <v>6</v>
      </c>
      <c r="Z2" s="478">
        <v>7</v>
      </c>
      <c r="AA2" s="468">
        <v>8</v>
      </c>
      <c r="AB2" s="477">
        <v>1</v>
      </c>
      <c r="AC2" s="478">
        <v>2</v>
      </c>
      <c r="AD2" s="479">
        <v>3</v>
      </c>
      <c r="AE2" s="479">
        <v>4</v>
      </c>
      <c r="AF2" s="479">
        <v>5</v>
      </c>
      <c r="AG2" s="478">
        <v>6</v>
      </c>
      <c r="AH2" s="478">
        <v>7</v>
      </c>
      <c r="AI2" s="468">
        <v>8</v>
      </c>
      <c r="AJ2" s="477">
        <v>1</v>
      </c>
      <c r="AK2" s="478">
        <v>2</v>
      </c>
      <c r="AL2" s="479">
        <v>3</v>
      </c>
      <c r="AM2" s="479">
        <v>4</v>
      </c>
      <c r="AN2" s="479">
        <v>5</v>
      </c>
      <c r="AO2" s="478">
        <v>6</v>
      </c>
      <c r="AP2" s="478">
        <v>7</v>
      </c>
      <c r="AQ2" s="468">
        <v>8</v>
      </c>
      <c r="AR2" s="369"/>
    </row>
    <row r="3" spans="1:44" s="111" customFormat="1" ht="24.95" customHeight="1">
      <c r="A3" s="418" t="s">
        <v>37</v>
      </c>
      <c r="B3" s="455">
        <v>1</v>
      </c>
      <c r="C3" s="456" t="s">
        <v>121</v>
      </c>
      <c r="D3" s="419" t="s">
        <v>186</v>
      </c>
      <c r="E3" s="420" t="s">
        <v>152</v>
      </c>
      <c r="F3" s="420"/>
      <c r="G3" s="420" t="s">
        <v>302</v>
      </c>
      <c r="H3" s="420" t="s">
        <v>153</v>
      </c>
      <c r="I3" s="420" t="s">
        <v>308</v>
      </c>
      <c r="J3" s="420" t="s">
        <v>308</v>
      </c>
      <c r="K3" s="434"/>
      <c r="L3" s="419" t="s">
        <v>153</v>
      </c>
      <c r="M3" s="420" t="s">
        <v>153</v>
      </c>
      <c r="N3" s="420"/>
      <c r="O3" s="420" t="s">
        <v>303</v>
      </c>
      <c r="P3" s="420" t="s">
        <v>302</v>
      </c>
      <c r="Q3" s="420" t="s">
        <v>188</v>
      </c>
      <c r="R3" s="420"/>
      <c r="S3" s="434"/>
      <c r="T3" s="419" t="s">
        <v>183</v>
      </c>
      <c r="U3" s="420" t="s">
        <v>303</v>
      </c>
      <c r="V3" s="420" t="s">
        <v>303</v>
      </c>
      <c r="W3" s="420" t="s">
        <v>186</v>
      </c>
      <c r="X3" s="420" t="s">
        <v>152</v>
      </c>
      <c r="Y3" s="420" t="s">
        <v>303</v>
      </c>
      <c r="Z3" s="420" t="s">
        <v>302</v>
      </c>
      <c r="AA3" s="434"/>
      <c r="AB3" s="419" t="s">
        <v>183</v>
      </c>
      <c r="AC3" s="420" t="s">
        <v>160</v>
      </c>
      <c r="AD3" s="420" t="s">
        <v>152</v>
      </c>
      <c r="AE3" s="420"/>
      <c r="AF3" s="420" t="s">
        <v>188</v>
      </c>
      <c r="AG3" s="420" t="s">
        <v>303</v>
      </c>
      <c r="AH3" s="420"/>
      <c r="AI3" s="434"/>
      <c r="AJ3" s="419" t="s">
        <v>188</v>
      </c>
      <c r="AK3" s="420" t="s">
        <v>302</v>
      </c>
      <c r="AL3" s="420" t="s">
        <v>311</v>
      </c>
      <c r="AM3" s="420" t="s">
        <v>152</v>
      </c>
      <c r="AN3" s="420" t="s">
        <v>303</v>
      </c>
      <c r="AO3" s="420" t="s">
        <v>321</v>
      </c>
      <c r="AP3" s="420"/>
      <c r="AQ3" s="434"/>
      <c r="AR3" s="369"/>
    </row>
    <row r="4" spans="1:44" s="111" customFormat="1" ht="24.95" customHeight="1">
      <c r="A4" s="418" t="s">
        <v>37</v>
      </c>
      <c r="B4" s="457">
        <v>2</v>
      </c>
      <c r="C4" s="458" t="s">
        <v>122</v>
      </c>
      <c r="D4" s="421" t="s">
        <v>418</v>
      </c>
      <c r="E4" s="422" t="s">
        <v>192</v>
      </c>
      <c r="F4" s="422" t="s">
        <v>160</v>
      </c>
      <c r="G4" s="422" t="s">
        <v>302</v>
      </c>
      <c r="H4" s="422" t="s">
        <v>166</v>
      </c>
      <c r="I4" s="422" t="s">
        <v>317</v>
      </c>
      <c r="J4" s="422" t="s">
        <v>166</v>
      </c>
      <c r="K4" s="430"/>
      <c r="L4" s="421" t="s">
        <v>317</v>
      </c>
      <c r="M4" s="422" t="s">
        <v>317</v>
      </c>
      <c r="N4" s="422" t="s">
        <v>162</v>
      </c>
      <c r="O4" s="422" t="s">
        <v>303</v>
      </c>
      <c r="P4" s="422" t="s">
        <v>302</v>
      </c>
      <c r="Q4" s="422" t="s">
        <v>188</v>
      </c>
      <c r="R4" s="422"/>
      <c r="S4" s="430"/>
      <c r="T4" s="421" t="s">
        <v>319</v>
      </c>
      <c r="U4" s="422" t="s">
        <v>303</v>
      </c>
      <c r="V4" s="422" t="s">
        <v>303</v>
      </c>
      <c r="W4" s="422" t="s">
        <v>198</v>
      </c>
      <c r="X4" s="422" t="s">
        <v>192</v>
      </c>
      <c r="Y4" s="422" t="s">
        <v>303</v>
      </c>
      <c r="Z4" s="422" t="s">
        <v>302</v>
      </c>
      <c r="AA4" s="430"/>
      <c r="AB4" s="421" t="s">
        <v>319</v>
      </c>
      <c r="AC4" s="422" t="s">
        <v>192</v>
      </c>
      <c r="AD4" s="422" t="s">
        <v>192</v>
      </c>
      <c r="AE4" s="422" t="s">
        <v>162</v>
      </c>
      <c r="AF4" s="422" t="s">
        <v>188</v>
      </c>
      <c r="AG4" s="422" t="s">
        <v>303</v>
      </c>
      <c r="AH4" s="422" t="s">
        <v>319</v>
      </c>
      <c r="AI4" s="430"/>
      <c r="AJ4" s="421" t="s">
        <v>188</v>
      </c>
      <c r="AK4" s="422" t="s">
        <v>302</v>
      </c>
      <c r="AL4" s="422" t="s">
        <v>319</v>
      </c>
      <c r="AM4" s="422" t="s">
        <v>192</v>
      </c>
      <c r="AN4" s="422" t="s">
        <v>303</v>
      </c>
      <c r="AO4" s="422"/>
      <c r="AP4" s="422"/>
      <c r="AQ4" s="430"/>
      <c r="AR4" s="369"/>
    </row>
    <row r="5" spans="1:44" s="111" customFormat="1" ht="24.95" customHeight="1">
      <c r="A5" s="418" t="s">
        <v>37</v>
      </c>
      <c r="B5" s="455">
        <v>3</v>
      </c>
      <c r="C5" s="458" t="s">
        <v>123</v>
      </c>
      <c r="D5" s="421"/>
      <c r="E5" s="422" t="s">
        <v>152</v>
      </c>
      <c r="F5" s="422" t="s">
        <v>160</v>
      </c>
      <c r="G5" s="422" t="s">
        <v>302</v>
      </c>
      <c r="H5" s="422"/>
      <c r="I5" s="422" t="s">
        <v>308</v>
      </c>
      <c r="J5" s="422" t="s">
        <v>322</v>
      </c>
      <c r="K5" s="430"/>
      <c r="L5" s="421"/>
      <c r="M5" s="422"/>
      <c r="N5" s="422" t="s">
        <v>272</v>
      </c>
      <c r="O5" s="422" t="s">
        <v>303</v>
      </c>
      <c r="P5" s="422" t="s">
        <v>302</v>
      </c>
      <c r="Q5" s="422" t="s">
        <v>230</v>
      </c>
      <c r="R5" s="422" t="s">
        <v>162</v>
      </c>
      <c r="S5" s="430"/>
      <c r="T5" s="421" t="s">
        <v>153</v>
      </c>
      <c r="U5" s="422" t="s">
        <v>303</v>
      </c>
      <c r="V5" s="422" t="s">
        <v>303</v>
      </c>
      <c r="W5" s="422"/>
      <c r="X5" s="422" t="s">
        <v>152</v>
      </c>
      <c r="Y5" s="422" t="s">
        <v>303</v>
      </c>
      <c r="Z5" s="422"/>
      <c r="AA5" s="430" t="s">
        <v>663</v>
      </c>
      <c r="AB5" s="421" t="s">
        <v>153</v>
      </c>
      <c r="AC5" s="422"/>
      <c r="AD5" s="422" t="s">
        <v>152</v>
      </c>
      <c r="AE5" s="422" t="s">
        <v>272</v>
      </c>
      <c r="AF5" s="422" t="s">
        <v>230</v>
      </c>
      <c r="AG5" s="422" t="s">
        <v>303</v>
      </c>
      <c r="AH5" s="422" t="s">
        <v>153</v>
      </c>
      <c r="AI5" s="430" t="s">
        <v>662</v>
      </c>
      <c r="AJ5" s="421" t="s">
        <v>230</v>
      </c>
      <c r="AK5" s="422" t="s">
        <v>302</v>
      </c>
      <c r="AL5" s="422" t="s">
        <v>527</v>
      </c>
      <c r="AM5" s="422" t="s">
        <v>152</v>
      </c>
      <c r="AN5" s="422" t="s">
        <v>303</v>
      </c>
      <c r="AO5" s="422" t="s">
        <v>162</v>
      </c>
      <c r="AP5" s="422" t="s">
        <v>209</v>
      </c>
      <c r="AQ5" s="430"/>
      <c r="AR5" s="369"/>
    </row>
    <row r="6" spans="1:44" s="111" customFormat="1" ht="24.95" customHeight="1">
      <c r="A6" s="418" t="s">
        <v>37</v>
      </c>
      <c r="B6" s="457">
        <v>4</v>
      </c>
      <c r="C6" s="458" t="s">
        <v>84</v>
      </c>
      <c r="D6" s="421" t="s">
        <v>324</v>
      </c>
      <c r="E6" s="422" t="s">
        <v>152</v>
      </c>
      <c r="F6" s="422" t="s">
        <v>302</v>
      </c>
      <c r="G6" s="422" t="s">
        <v>188</v>
      </c>
      <c r="H6" s="422" t="s">
        <v>177</v>
      </c>
      <c r="I6" s="422" t="s">
        <v>323</v>
      </c>
      <c r="J6" s="422" t="s">
        <v>324</v>
      </c>
      <c r="K6" s="430"/>
      <c r="L6" s="421" t="s">
        <v>177</v>
      </c>
      <c r="M6" s="422" t="s">
        <v>177</v>
      </c>
      <c r="N6" s="422"/>
      <c r="O6" s="422" t="s">
        <v>165</v>
      </c>
      <c r="P6" s="422" t="s">
        <v>188</v>
      </c>
      <c r="Q6" s="422" t="s">
        <v>302</v>
      </c>
      <c r="R6" s="422" t="s">
        <v>186</v>
      </c>
      <c r="S6" s="430"/>
      <c r="T6" s="421" t="s">
        <v>153</v>
      </c>
      <c r="U6" s="422" t="s">
        <v>165</v>
      </c>
      <c r="V6" s="422" t="s">
        <v>165</v>
      </c>
      <c r="W6" s="422" t="s">
        <v>186</v>
      </c>
      <c r="X6" s="422" t="s">
        <v>152</v>
      </c>
      <c r="Y6" s="422" t="s">
        <v>668</v>
      </c>
      <c r="Z6" s="422" t="s">
        <v>325</v>
      </c>
      <c r="AA6" s="430"/>
      <c r="AB6" s="421" t="s">
        <v>153</v>
      </c>
      <c r="AC6" s="422" t="s">
        <v>492</v>
      </c>
      <c r="AD6" s="422" t="s">
        <v>152</v>
      </c>
      <c r="AE6" s="422"/>
      <c r="AF6" s="422" t="s">
        <v>302</v>
      </c>
      <c r="AG6" s="422" t="s">
        <v>165</v>
      </c>
      <c r="AH6" s="422" t="s">
        <v>153</v>
      </c>
      <c r="AI6" s="430"/>
      <c r="AJ6" s="421" t="s">
        <v>326</v>
      </c>
      <c r="AK6" s="422" t="s">
        <v>188</v>
      </c>
      <c r="AL6" s="422"/>
      <c r="AM6" s="422" t="s">
        <v>152</v>
      </c>
      <c r="AN6" s="422" t="s">
        <v>165</v>
      </c>
      <c r="AO6" s="422" t="s">
        <v>326</v>
      </c>
      <c r="AP6" s="422"/>
      <c r="AQ6" s="430"/>
      <c r="AR6" s="369"/>
    </row>
    <row r="7" spans="1:44" s="111" customFormat="1" ht="24.95" customHeight="1">
      <c r="A7" s="418" t="s">
        <v>37</v>
      </c>
      <c r="B7" s="455">
        <v>5</v>
      </c>
      <c r="C7" s="458" t="s">
        <v>124</v>
      </c>
      <c r="D7" s="421" t="s">
        <v>418</v>
      </c>
      <c r="E7" s="422" t="s">
        <v>192</v>
      </c>
      <c r="F7" s="422" t="s">
        <v>160</v>
      </c>
      <c r="G7" s="422" t="s">
        <v>302</v>
      </c>
      <c r="H7" s="422"/>
      <c r="I7" s="422" t="s">
        <v>317</v>
      </c>
      <c r="J7" s="422"/>
      <c r="K7" s="430"/>
      <c r="L7" s="421" t="s">
        <v>317</v>
      </c>
      <c r="M7" s="422" t="s">
        <v>317</v>
      </c>
      <c r="N7" s="422" t="s">
        <v>189</v>
      </c>
      <c r="O7" s="422" t="s">
        <v>303</v>
      </c>
      <c r="P7" s="422" t="s">
        <v>302</v>
      </c>
      <c r="Q7" s="422"/>
      <c r="R7" s="422" t="s">
        <v>162</v>
      </c>
      <c r="S7" s="430"/>
      <c r="T7" s="421" t="s">
        <v>319</v>
      </c>
      <c r="U7" s="422" t="s">
        <v>303</v>
      </c>
      <c r="V7" s="422" t="s">
        <v>303</v>
      </c>
      <c r="W7" s="422" t="s">
        <v>198</v>
      </c>
      <c r="X7" s="422" t="s">
        <v>192</v>
      </c>
      <c r="Y7" s="422" t="s">
        <v>303</v>
      </c>
      <c r="Z7" s="422" t="s">
        <v>302</v>
      </c>
      <c r="AA7" s="430"/>
      <c r="AB7" s="421" t="s">
        <v>319</v>
      </c>
      <c r="AC7" s="422" t="s">
        <v>192</v>
      </c>
      <c r="AD7" s="422" t="s">
        <v>192</v>
      </c>
      <c r="AE7" s="422" t="s">
        <v>189</v>
      </c>
      <c r="AF7" s="422"/>
      <c r="AG7" s="422" t="s">
        <v>303</v>
      </c>
      <c r="AH7" s="422" t="s">
        <v>319</v>
      </c>
      <c r="AI7" s="430"/>
      <c r="AJ7" s="421"/>
      <c r="AK7" s="422" t="s">
        <v>302</v>
      </c>
      <c r="AL7" s="422" t="s">
        <v>319</v>
      </c>
      <c r="AM7" s="422" t="s">
        <v>192</v>
      </c>
      <c r="AN7" s="422" t="s">
        <v>303</v>
      </c>
      <c r="AO7" s="422" t="s">
        <v>162</v>
      </c>
      <c r="AP7" s="422"/>
      <c r="AQ7" s="430"/>
      <c r="AR7" s="369"/>
    </row>
    <row r="8" spans="1:44" s="111" customFormat="1" ht="24.95" customHeight="1">
      <c r="A8" s="418" t="s">
        <v>37</v>
      </c>
      <c r="B8" s="457">
        <v>6</v>
      </c>
      <c r="C8" s="458" t="s">
        <v>125</v>
      </c>
      <c r="D8" s="421"/>
      <c r="E8" s="422" t="s">
        <v>192</v>
      </c>
      <c r="F8" s="422" t="s">
        <v>160</v>
      </c>
      <c r="G8" s="422" t="s">
        <v>302</v>
      </c>
      <c r="H8" s="422" t="s">
        <v>177</v>
      </c>
      <c r="I8" s="422" t="s">
        <v>313</v>
      </c>
      <c r="J8" s="422" t="s">
        <v>313</v>
      </c>
      <c r="K8" s="430"/>
      <c r="L8" s="421" t="s">
        <v>177</v>
      </c>
      <c r="M8" s="422" t="s">
        <v>177</v>
      </c>
      <c r="N8" s="422" t="s">
        <v>272</v>
      </c>
      <c r="O8" s="422" t="s">
        <v>303</v>
      </c>
      <c r="P8" s="422" t="s">
        <v>302</v>
      </c>
      <c r="Q8" s="422" t="s">
        <v>230</v>
      </c>
      <c r="R8" s="422" t="s">
        <v>162</v>
      </c>
      <c r="S8" s="430"/>
      <c r="T8" s="421" t="s">
        <v>153</v>
      </c>
      <c r="U8" s="422" t="s">
        <v>303</v>
      </c>
      <c r="V8" s="422" t="s">
        <v>303</v>
      </c>
      <c r="W8" s="422"/>
      <c r="X8" s="422" t="s">
        <v>192</v>
      </c>
      <c r="Y8" s="422" t="s">
        <v>303</v>
      </c>
      <c r="Z8" s="422" t="s">
        <v>302</v>
      </c>
      <c r="AA8" s="430"/>
      <c r="AB8" s="421" t="s">
        <v>153</v>
      </c>
      <c r="AC8" s="422" t="s">
        <v>192</v>
      </c>
      <c r="AD8" s="422" t="s">
        <v>192</v>
      </c>
      <c r="AE8" s="422" t="s">
        <v>272</v>
      </c>
      <c r="AF8" s="422" t="s">
        <v>230</v>
      </c>
      <c r="AG8" s="422" t="s">
        <v>303</v>
      </c>
      <c r="AH8" s="422" t="s">
        <v>153</v>
      </c>
      <c r="AI8" s="430"/>
      <c r="AJ8" s="421" t="s">
        <v>230</v>
      </c>
      <c r="AK8" s="422" t="s">
        <v>302</v>
      </c>
      <c r="AL8" s="422"/>
      <c r="AM8" s="422" t="s">
        <v>192</v>
      </c>
      <c r="AN8" s="422" t="s">
        <v>303</v>
      </c>
      <c r="AO8" s="422" t="s">
        <v>162</v>
      </c>
      <c r="AP8" s="422"/>
      <c r="AQ8" s="430"/>
      <c r="AR8" s="369"/>
    </row>
    <row r="9" spans="1:44" s="111" customFormat="1" ht="24.95" customHeight="1">
      <c r="A9" s="418" t="s">
        <v>37</v>
      </c>
      <c r="B9" s="455">
        <v>7</v>
      </c>
      <c r="C9" s="458" t="s">
        <v>126</v>
      </c>
      <c r="D9" s="421" t="s">
        <v>186</v>
      </c>
      <c r="E9" s="422" t="s">
        <v>152</v>
      </c>
      <c r="F9" s="422"/>
      <c r="G9" s="422" t="s">
        <v>302</v>
      </c>
      <c r="H9" s="422" t="s">
        <v>305</v>
      </c>
      <c r="I9" s="422" t="s">
        <v>479</v>
      </c>
      <c r="J9" s="422" t="s">
        <v>315</v>
      </c>
      <c r="K9" s="430"/>
      <c r="L9" s="421" t="s">
        <v>308</v>
      </c>
      <c r="M9" s="422" t="s">
        <v>322</v>
      </c>
      <c r="N9" s="422" t="s">
        <v>272</v>
      </c>
      <c r="O9" s="422" t="s">
        <v>165</v>
      </c>
      <c r="P9" s="422" t="s">
        <v>302</v>
      </c>
      <c r="Q9" s="422"/>
      <c r="R9" s="422"/>
      <c r="S9" s="430"/>
      <c r="T9" s="421" t="s">
        <v>153</v>
      </c>
      <c r="U9" s="422" t="s">
        <v>165</v>
      </c>
      <c r="V9" s="422" t="s">
        <v>165</v>
      </c>
      <c r="W9" s="422" t="s">
        <v>186</v>
      </c>
      <c r="X9" s="422" t="s">
        <v>152</v>
      </c>
      <c r="Y9" s="422" t="s">
        <v>668</v>
      </c>
      <c r="Z9" s="422" t="s">
        <v>327</v>
      </c>
      <c r="AA9" s="430"/>
      <c r="AB9" s="421" t="s">
        <v>153</v>
      </c>
      <c r="AC9" s="422" t="s">
        <v>492</v>
      </c>
      <c r="AD9" s="422" t="s">
        <v>152</v>
      </c>
      <c r="AE9" s="422" t="s">
        <v>272</v>
      </c>
      <c r="AF9" s="422"/>
      <c r="AG9" s="422" t="s">
        <v>165</v>
      </c>
      <c r="AH9" s="422" t="s">
        <v>153</v>
      </c>
      <c r="AI9" s="430"/>
      <c r="AJ9" s="421"/>
      <c r="AK9" s="422" t="s">
        <v>302</v>
      </c>
      <c r="AL9" s="422" t="s">
        <v>489</v>
      </c>
      <c r="AM9" s="422" t="s">
        <v>152</v>
      </c>
      <c r="AN9" s="422" t="s">
        <v>165</v>
      </c>
      <c r="AO9" s="422" t="s">
        <v>489</v>
      </c>
      <c r="AP9" s="422"/>
      <c r="AQ9" s="430"/>
      <c r="AR9" s="369"/>
    </row>
    <row r="10" spans="1:44" s="111" customFormat="1" ht="24.95" customHeight="1">
      <c r="A10" s="418" t="s">
        <v>37</v>
      </c>
      <c r="B10" s="457">
        <v>8</v>
      </c>
      <c r="C10" s="458" t="s">
        <v>127</v>
      </c>
      <c r="D10" s="421"/>
      <c r="E10" s="422" t="s">
        <v>192</v>
      </c>
      <c r="F10" s="422" t="s">
        <v>160</v>
      </c>
      <c r="G10" s="422" t="s">
        <v>302</v>
      </c>
      <c r="H10" s="422" t="s">
        <v>324</v>
      </c>
      <c r="I10" s="422" t="s">
        <v>323</v>
      </c>
      <c r="J10" s="422" t="s">
        <v>324</v>
      </c>
      <c r="K10" s="430"/>
      <c r="L10" s="421" t="s">
        <v>322</v>
      </c>
      <c r="M10" s="422" t="s">
        <v>322</v>
      </c>
      <c r="N10" s="422" t="s">
        <v>189</v>
      </c>
      <c r="O10" s="422" t="s">
        <v>494</v>
      </c>
      <c r="P10" s="422" t="s">
        <v>302</v>
      </c>
      <c r="Q10" s="422"/>
      <c r="R10" s="422" t="s">
        <v>162</v>
      </c>
      <c r="S10" s="430"/>
      <c r="T10" s="421"/>
      <c r="U10" s="422" t="s">
        <v>494</v>
      </c>
      <c r="V10" s="422" t="s">
        <v>494</v>
      </c>
      <c r="W10" s="422" t="s">
        <v>161</v>
      </c>
      <c r="X10" s="422" t="s">
        <v>192</v>
      </c>
      <c r="Y10" s="422" t="s">
        <v>668</v>
      </c>
      <c r="Z10" s="422"/>
      <c r="AA10" s="430"/>
      <c r="AB10" s="421"/>
      <c r="AC10" s="422" t="s">
        <v>192</v>
      </c>
      <c r="AD10" s="422" t="s">
        <v>192</v>
      </c>
      <c r="AE10" s="422" t="s">
        <v>189</v>
      </c>
      <c r="AF10" s="422"/>
      <c r="AG10" s="422" t="s">
        <v>494</v>
      </c>
      <c r="AH10" s="422" t="s">
        <v>418</v>
      </c>
      <c r="AI10" s="430"/>
      <c r="AJ10" s="421" t="s">
        <v>326</v>
      </c>
      <c r="AK10" s="422" t="s">
        <v>302</v>
      </c>
      <c r="AL10" s="422" t="s">
        <v>418</v>
      </c>
      <c r="AM10" s="422" t="s">
        <v>192</v>
      </c>
      <c r="AN10" s="422" t="s">
        <v>494</v>
      </c>
      <c r="AO10" s="422" t="s">
        <v>162</v>
      </c>
      <c r="AP10" s="422" t="s">
        <v>326</v>
      </c>
      <c r="AQ10" s="430"/>
      <c r="AR10" s="369"/>
    </row>
    <row r="11" spans="1:44" s="111" customFormat="1" ht="24.95" customHeight="1">
      <c r="A11" s="418" t="s">
        <v>37</v>
      </c>
      <c r="B11" s="455">
        <v>9</v>
      </c>
      <c r="C11" s="458" t="s">
        <v>128</v>
      </c>
      <c r="D11" s="421"/>
      <c r="E11" s="422" t="s">
        <v>192</v>
      </c>
      <c r="F11" s="422" t="s">
        <v>160</v>
      </c>
      <c r="G11" s="422" t="s">
        <v>302</v>
      </c>
      <c r="H11" s="422" t="s">
        <v>324</v>
      </c>
      <c r="I11" s="422" t="s">
        <v>323</v>
      </c>
      <c r="J11" s="422" t="s">
        <v>324</v>
      </c>
      <c r="K11" s="430"/>
      <c r="L11" s="421" t="s">
        <v>308</v>
      </c>
      <c r="M11" s="422" t="s">
        <v>322</v>
      </c>
      <c r="N11" s="422" t="s">
        <v>189</v>
      </c>
      <c r="O11" s="422" t="s">
        <v>303</v>
      </c>
      <c r="P11" s="422" t="s">
        <v>302</v>
      </c>
      <c r="Q11" s="422"/>
      <c r="R11" s="422" t="s">
        <v>162</v>
      </c>
      <c r="S11" s="430"/>
      <c r="T11" s="421"/>
      <c r="U11" s="422" t="s">
        <v>303</v>
      </c>
      <c r="V11" s="422" t="s">
        <v>303</v>
      </c>
      <c r="W11" s="422" t="s">
        <v>161</v>
      </c>
      <c r="X11" s="422" t="s">
        <v>192</v>
      </c>
      <c r="Y11" s="422" t="s">
        <v>303</v>
      </c>
      <c r="Z11" s="422"/>
      <c r="AA11" s="430"/>
      <c r="AB11" s="421"/>
      <c r="AC11" s="422" t="s">
        <v>192</v>
      </c>
      <c r="AD11" s="422" t="s">
        <v>192</v>
      </c>
      <c r="AE11" s="422" t="s">
        <v>189</v>
      </c>
      <c r="AF11" s="422"/>
      <c r="AG11" s="422" t="s">
        <v>303</v>
      </c>
      <c r="AH11" s="422" t="s">
        <v>418</v>
      </c>
      <c r="AI11" s="430"/>
      <c r="AJ11" s="421" t="s">
        <v>326</v>
      </c>
      <c r="AK11" s="422" t="s">
        <v>302</v>
      </c>
      <c r="AL11" s="422" t="s">
        <v>418</v>
      </c>
      <c r="AM11" s="422" t="s">
        <v>192</v>
      </c>
      <c r="AN11" s="422" t="s">
        <v>303</v>
      </c>
      <c r="AO11" s="422" t="s">
        <v>162</v>
      </c>
      <c r="AP11" s="422" t="s">
        <v>326</v>
      </c>
      <c r="AQ11" s="430"/>
      <c r="AR11" s="369"/>
    </row>
    <row r="12" spans="1:44" s="111" customFormat="1" ht="24.95" customHeight="1">
      <c r="A12" s="418" t="s">
        <v>37</v>
      </c>
      <c r="B12" s="457">
        <v>10</v>
      </c>
      <c r="C12" s="458" t="s">
        <v>129</v>
      </c>
      <c r="D12" s="421"/>
      <c r="E12" s="422" t="s">
        <v>152</v>
      </c>
      <c r="F12" s="422" t="s">
        <v>479</v>
      </c>
      <c r="G12" s="422" t="s">
        <v>302</v>
      </c>
      <c r="H12" s="422" t="s">
        <v>311</v>
      </c>
      <c r="I12" s="422" t="s">
        <v>305</v>
      </c>
      <c r="J12" s="422" t="s">
        <v>315</v>
      </c>
      <c r="K12" s="430"/>
      <c r="L12" s="421" t="s">
        <v>322</v>
      </c>
      <c r="M12" s="422" t="s">
        <v>322</v>
      </c>
      <c r="N12" s="422" t="s">
        <v>272</v>
      </c>
      <c r="O12" s="422" t="s">
        <v>165</v>
      </c>
      <c r="P12" s="422" t="s">
        <v>302</v>
      </c>
      <c r="Q12" s="422"/>
      <c r="R12" s="422" t="s">
        <v>162</v>
      </c>
      <c r="S12" s="430"/>
      <c r="T12" s="421" t="s">
        <v>183</v>
      </c>
      <c r="U12" s="422" t="s">
        <v>165</v>
      </c>
      <c r="V12" s="422" t="s">
        <v>165</v>
      </c>
      <c r="W12" s="422"/>
      <c r="X12" s="422" t="s">
        <v>152</v>
      </c>
      <c r="Y12" s="422" t="s">
        <v>668</v>
      </c>
      <c r="Z12" s="422" t="s">
        <v>327</v>
      </c>
      <c r="AA12" s="430"/>
      <c r="AB12" s="421" t="s">
        <v>183</v>
      </c>
      <c r="AC12" s="422" t="s">
        <v>492</v>
      </c>
      <c r="AD12" s="422" t="s">
        <v>152</v>
      </c>
      <c r="AE12" s="422" t="s">
        <v>272</v>
      </c>
      <c r="AF12" s="422"/>
      <c r="AG12" s="422" t="s">
        <v>165</v>
      </c>
      <c r="AH12" s="422"/>
      <c r="AI12" s="430"/>
      <c r="AJ12" s="421"/>
      <c r="AK12" s="422" t="s">
        <v>302</v>
      </c>
      <c r="AL12" s="422" t="s">
        <v>315</v>
      </c>
      <c r="AM12" s="422" t="s">
        <v>152</v>
      </c>
      <c r="AN12" s="422" t="s">
        <v>165</v>
      </c>
      <c r="AO12" s="422" t="s">
        <v>162</v>
      </c>
      <c r="AP12" s="422"/>
      <c r="AQ12" s="430"/>
      <c r="AR12" s="369"/>
    </row>
    <row r="13" spans="1:44" s="111" customFormat="1" ht="24.95" customHeight="1">
      <c r="A13" s="418" t="s">
        <v>37</v>
      </c>
      <c r="B13" s="455">
        <v>11</v>
      </c>
      <c r="C13" s="458" t="s">
        <v>90</v>
      </c>
      <c r="D13" s="421" t="s">
        <v>177</v>
      </c>
      <c r="E13" s="422" t="s">
        <v>192</v>
      </c>
      <c r="F13" s="422" t="s">
        <v>302</v>
      </c>
      <c r="G13" s="422" t="s">
        <v>188</v>
      </c>
      <c r="H13" s="422" t="s">
        <v>313</v>
      </c>
      <c r="I13" s="422" t="s">
        <v>317</v>
      </c>
      <c r="J13" s="422" t="s">
        <v>313</v>
      </c>
      <c r="K13" s="430"/>
      <c r="L13" s="421" t="s">
        <v>317</v>
      </c>
      <c r="M13" s="422" t="s">
        <v>317</v>
      </c>
      <c r="N13" s="422" t="s">
        <v>162</v>
      </c>
      <c r="O13" s="422" t="s">
        <v>303</v>
      </c>
      <c r="P13" s="422" t="s">
        <v>188</v>
      </c>
      <c r="Q13" s="422" t="s">
        <v>302</v>
      </c>
      <c r="R13" s="422"/>
      <c r="S13" s="430"/>
      <c r="T13" s="421"/>
      <c r="U13" s="422" t="s">
        <v>303</v>
      </c>
      <c r="V13" s="422" t="s">
        <v>303</v>
      </c>
      <c r="W13" s="422" t="s">
        <v>175</v>
      </c>
      <c r="X13" s="422" t="s">
        <v>192</v>
      </c>
      <c r="Y13" s="422" t="s">
        <v>303</v>
      </c>
      <c r="Z13" s="422" t="s">
        <v>327</v>
      </c>
      <c r="AA13" s="430"/>
      <c r="AB13" s="421" t="s">
        <v>177</v>
      </c>
      <c r="AC13" s="422" t="s">
        <v>192</v>
      </c>
      <c r="AD13" s="422" t="s">
        <v>192</v>
      </c>
      <c r="AE13" s="422" t="s">
        <v>162</v>
      </c>
      <c r="AF13" s="422" t="s">
        <v>302</v>
      </c>
      <c r="AG13" s="422" t="s">
        <v>303</v>
      </c>
      <c r="AH13" s="422" t="s">
        <v>418</v>
      </c>
      <c r="AI13" s="430"/>
      <c r="AJ13" s="421" t="s">
        <v>302</v>
      </c>
      <c r="AK13" s="422" t="s">
        <v>188</v>
      </c>
      <c r="AL13" s="422" t="s">
        <v>418</v>
      </c>
      <c r="AM13" s="422" t="s">
        <v>192</v>
      </c>
      <c r="AN13" s="422" t="s">
        <v>303</v>
      </c>
      <c r="AO13" s="422"/>
      <c r="AP13" s="422"/>
      <c r="AQ13" s="430"/>
      <c r="AR13" s="369"/>
    </row>
    <row r="14" spans="1:44" s="111" customFormat="1" ht="24.95" customHeight="1">
      <c r="A14" s="418" t="s">
        <v>37</v>
      </c>
      <c r="B14" s="457">
        <v>12</v>
      </c>
      <c r="C14" s="458" t="s">
        <v>130</v>
      </c>
      <c r="D14" s="421"/>
      <c r="E14" s="422" t="s">
        <v>192</v>
      </c>
      <c r="F14" s="422" t="s">
        <v>305</v>
      </c>
      <c r="G14" s="422" t="s">
        <v>302</v>
      </c>
      <c r="H14" s="422" t="s">
        <v>321</v>
      </c>
      <c r="I14" s="422" t="s">
        <v>313</v>
      </c>
      <c r="J14" s="422" t="s">
        <v>305</v>
      </c>
      <c r="K14" s="430"/>
      <c r="L14" s="421"/>
      <c r="M14" s="422"/>
      <c r="N14" s="422" t="s">
        <v>266</v>
      </c>
      <c r="O14" s="422" t="s">
        <v>165</v>
      </c>
      <c r="P14" s="422" t="s">
        <v>302</v>
      </c>
      <c r="Q14" s="422" t="s">
        <v>188</v>
      </c>
      <c r="R14" s="422" t="s">
        <v>162</v>
      </c>
      <c r="S14" s="430"/>
      <c r="T14" s="421" t="s">
        <v>183</v>
      </c>
      <c r="U14" s="422" t="s">
        <v>165</v>
      </c>
      <c r="V14" s="422" t="s">
        <v>165</v>
      </c>
      <c r="W14" s="422"/>
      <c r="X14" s="422" t="s">
        <v>192</v>
      </c>
      <c r="Y14" s="422" t="s">
        <v>668</v>
      </c>
      <c r="Z14" s="422" t="s">
        <v>327</v>
      </c>
      <c r="AA14" s="430"/>
      <c r="AB14" s="421" t="s">
        <v>183</v>
      </c>
      <c r="AC14" s="422" t="s">
        <v>192</v>
      </c>
      <c r="AD14" s="422" t="s">
        <v>192</v>
      </c>
      <c r="AE14" s="422" t="s">
        <v>266</v>
      </c>
      <c r="AF14" s="422" t="s">
        <v>188</v>
      </c>
      <c r="AG14" s="422" t="s">
        <v>165</v>
      </c>
      <c r="AH14" s="422" t="s">
        <v>418</v>
      </c>
      <c r="AI14" s="430"/>
      <c r="AJ14" s="421" t="s">
        <v>188</v>
      </c>
      <c r="AK14" s="422" t="s">
        <v>302</v>
      </c>
      <c r="AL14" s="422" t="s">
        <v>418</v>
      </c>
      <c r="AM14" s="422" t="s">
        <v>192</v>
      </c>
      <c r="AN14" s="422" t="s">
        <v>165</v>
      </c>
      <c r="AO14" s="422" t="s">
        <v>162</v>
      </c>
      <c r="AP14" s="422"/>
      <c r="AQ14" s="430"/>
      <c r="AR14" s="369"/>
    </row>
    <row r="15" spans="1:44" s="111" customFormat="1" ht="24.95" customHeight="1">
      <c r="A15" s="418" t="s">
        <v>37</v>
      </c>
      <c r="B15" s="455">
        <v>13</v>
      </c>
      <c r="C15" s="458" t="s">
        <v>131</v>
      </c>
      <c r="D15" s="421"/>
      <c r="E15" s="422" t="s">
        <v>152</v>
      </c>
      <c r="F15" s="422" t="s">
        <v>305</v>
      </c>
      <c r="G15" s="422" t="s">
        <v>302</v>
      </c>
      <c r="H15" s="422" t="s">
        <v>321</v>
      </c>
      <c r="I15" s="422" t="s">
        <v>313</v>
      </c>
      <c r="J15" s="422" t="s">
        <v>305</v>
      </c>
      <c r="K15" s="430"/>
      <c r="L15" s="421" t="s">
        <v>308</v>
      </c>
      <c r="M15" s="422" t="s">
        <v>322</v>
      </c>
      <c r="N15" s="422" t="s">
        <v>266</v>
      </c>
      <c r="O15" s="422" t="s">
        <v>165</v>
      </c>
      <c r="P15" s="422" t="s">
        <v>302</v>
      </c>
      <c r="Q15" s="422" t="s">
        <v>188</v>
      </c>
      <c r="R15" s="422" t="s">
        <v>162</v>
      </c>
      <c r="S15" s="430"/>
      <c r="T15" s="421"/>
      <c r="U15" s="422" t="s">
        <v>165</v>
      </c>
      <c r="V15" s="422" t="s">
        <v>165</v>
      </c>
      <c r="W15" s="422"/>
      <c r="X15" s="422" t="s">
        <v>152</v>
      </c>
      <c r="Y15" s="422" t="s">
        <v>668</v>
      </c>
      <c r="Z15" s="422"/>
      <c r="AA15" s="430"/>
      <c r="AB15" s="421"/>
      <c r="AC15" s="422" t="s">
        <v>160</v>
      </c>
      <c r="AD15" s="422" t="s">
        <v>152</v>
      </c>
      <c r="AE15" s="422" t="s">
        <v>266</v>
      </c>
      <c r="AF15" s="422" t="s">
        <v>188</v>
      </c>
      <c r="AG15" s="422" t="s">
        <v>165</v>
      </c>
      <c r="AH15" s="422" t="s">
        <v>418</v>
      </c>
      <c r="AI15" s="430"/>
      <c r="AJ15" s="421" t="s">
        <v>188</v>
      </c>
      <c r="AK15" s="422" t="s">
        <v>302</v>
      </c>
      <c r="AL15" s="422" t="s">
        <v>418</v>
      </c>
      <c r="AM15" s="422" t="s">
        <v>152</v>
      </c>
      <c r="AN15" s="422" t="s">
        <v>165</v>
      </c>
      <c r="AO15" s="422" t="s">
        <v>162</v>
      </c>
      <c r="AP15" s="422"/>
      <c r="AQ15" s="430"/>
      <c r="AR15" s="369"/>
    </row>
    <row r="16" spans="1:44" s="111" customFormat="1" ht="24.95" customHeight="1">
      <c r="A16" s="418" t="s">
        <v>37</v>
      </c>
      <c r="B16" s="457">
        <v>14</v>
      </c>
      <c r="C16" s="458" t="s">
        <v>132</v>
      </c>
      <c r="D16" s="421" t="s">
        <v>305</v>
      </c>
      <c r="E16" s="422" t="s">
        <v>192</v>
      </c>
      <c r="F16" s="422" t="s">
        <v>160</v>
      </c>
      <c r="G16" s="422" t="s">
        <v>302</v>
      </c>
      <c r="H16" s="422" t="s">
        <v>177</v>
      </c>
      <c r="I16" s="422" t="s">
        <v>479</v>
      </c>
      <c r="J16" s="422" t="s">
        <v>313</v>
      </c>
      <c r="K16" s="430"/>
      <c r="L16" s="421" t="s">
        <v>177</v>
      </c>
      <c r="M16" s="422" t="s">
        <v>177</v>
      </c>
      <c r="N16" s="422" t="s">
        <v>162</v>
      </c>
      <c r="O16" s="422" t="s">
        <v>303</v>
      </c>
      <c r="P16" s="422" t="s">
        <v>302</v>
      </c>
      <c r="Q16" s="422" t="s">
        <v>188</v>
      </c>
      <c r="R16" s="422"/>
      <c r="S16" s="430"/>
      <c r="T16" s="421"/>
      <c r="U16" s="422" t="s">
        <v>303</v>
      </c>
      <c r="V16" s="422" t="s">
        <v>303</v>
      </c>
      <c r="W16" s="422" t="s">
        <v>161</v>
      </c>
      <c r="X16" s="422" t="s">
        <v>192</v>
      </c>
      <c r="Y16" s="422" t="s">
        <v>303</v>
      </c>
      <c r="Z16" s="422" t="s">
        <v>302</v>
      </c>
      <c r="AA16" s="430"/>
      <c r="AB16" s="421"/>
      <c r="AC16" s="422" t="s">
        <v>192</v>
      </c>
      <c r="AD16" s="422" t="s">
        <v>192</v>
      </c>
      <c r="AE16" s="422" t="s">
        <v>162</v>
      </c>
      <c r="AF16" s="422" t="s">
        <v>188</v>
      </c>
      <c r="AG16" s="422" t="s">
        <v>303</v>
      </c>
      <c r="AH16" s="422" t="s">
        <v>418</v>
      </c>
      <c r="AI16" s="430" t="s">
        <v>662</v>
      </c>
      <c r="AJ16" s="421" t="s">
        <v>188</v>
      </c>
      <c r="AK16" s="422" t="s">
        <v>302</v>
      </c>
      <c r="AL16" s="422" t="s">
        <v>418</v>
      </c>
      <c r="AM16" s="422" t="s">
        <v>192</v>
      </c>
      <c r="AN16" s="422" t="s">
        <v>303</v>
      </c>
      <c r="AO16" s="422" t="s">
        <v>321</v>
      </c>
      <c r="AP16" s="422"/>
      <c r="AQ16" s="430"/>
      <c r="AR16" s="369"/>
    </row>
    <row r="17" spans="1:44" s="111" customFormat="1" ht="24.95" customHeight="1">
      <c r="A17" s="418" t="s">
        <v>37</v>
      </c>
      <c r="B17" s="455">
        <v>15</v>
      </c>
      <c r="C17" s="458" t="s">
        <v>133</v>
      </c>
      <c r="D17" s="421"/>
      <c r="E17" s="422" t="s">
        <v>152</v>
      </c>
      <c r="F17" s="422" t="s">
        <v>305</v>
      </c>
      <c r="G17" s="422" t="s">
        <v>302</v>
      </c>
      <c r="H17" s="422" t="s">
        <v>311</v>
      </c>
      <c r="I17" s="422" t="s">
        <v>311</v>
      </c>
      <c r="J17" s="422" t="s">
        <v>305</v>
      </c>
      <c r="K17" s="430"/>
      <c r="L17" s="421" t="s">
        <v>308</v>
      </c>
      <c r="M17" s="422" t="s">
        <v>322</v>
      </c>
      <c r="N17" s="422" t="s">
        <v>266</v>
      </c>
      <c r="O17" s="422" t="s">
        <v>165</v>
      </c>
      <c r="P17" s="422" t="s">
        <v>302</v>
      </c>
      <c r="Q17" s="422" t="s">
        <v>188</v>
      </c>
      <c r="R17" s="422" t="s">
        <v>162</v>
      </c>
      <c r="S17" s="430"/>
      <c r="T17" s="421"/>
      <c r="U17" s="422" t="s">
        <v>165</v>
      </c>
      <c r="V17" s="422" t="s">
        <v>165</v>
      </c>
      <c r="W17" s="422" t="s">
        <v>161</v>
      </c>
      <c r="X17" s="422" t="s">
        <v>152</v>
      </c>
      <c r="Y17" s="422" t="s">
        <v>668</v>
      </c>
      <c r="Z17" s="422" t="s">
        <v>302</v>
      </c>
      <c r="AA17" s="430"/>
      <c r="AB17" s="421"/>
      <c r="AC17" s="422" t="s">
        <v>160</v>
      </c>
      <c r="AD17" s="422" t="s">
        <v>152</v>
      </c>
      <c r="AE17" s="422" t="s">
        <v>266</v>
      </c>
      <c r="AF17" s="422" t="s">
        <v>188</v>
      </c>
      <c r="AG17" s="422" t="s">
        <v>165</v>
      </c>
      <c r="AH17" s="422"/>
      <c r="AI17" s="430"/>
      <c r="AJ17" s="421" t="s">
        <v>188</v>
      </c>
      <c r="AK17" s="422" t="s">
        <v>302</v>
      </c>
      <c r="AL17" s="422" t="s">
        <v>315</v>
      </c>
      <c r="AM17" s="422" t="s">
        <v>152</v>
      </c>
      <c r="AN17" s="422" t="s">
        <v>165</v>
      </c>
      <c r="AO17" s="422" t="s">
        <v>162</v>
      </c>
      <c r="AP17" s="422"/>
      <c r="AQ17" s="430"/>
      <c r="AR17" s="369"/>
    </row>
    <row r="18" spans="1:44" s="111" customFormat="1" ht="24.95" customHeight="1">
      <c r="A18" s="418" t="s">
        <v>37</v>
      </c>
      <c r="B18" s="457">
        <v>16</v>
      </c>
      <c r="C18" s="458" t="s">
        <v>134</v>
      </c>
      <c r="D18" s="421" t="s">
        <v>162</v>
      </c>
      <c r="E18" s="422" t="s">
        <v>152</v>
      </c>
      <c r="F18" s="422" t="s">
        <v>305</v>
      </c>
      <c r="G18" s="422" t="s">
        <v>302</v>
      </c>
      <c r="H18" s="422" t="s">
        <v>479</v>
      </c>
      <c r="I18" s="435"/>
      <c r="J18" s="422"/>
      <c r="K18" s="430"/>
      <c r="L18" s="421" t="s">
        <v>308</v>
      </c>
      <c r="M18" s="422" t="s">
        <v>322</v>
      </c>
      <c r="N18" s="422" t="s">
        <v>189</v>
      </c>
      <c r="O18" s="422" t="s">
        <v>165</v>
      </c>
      <c r="P18" s="422" t="s">
        <v>302</v>
      </c>
      <c r="Q18" s="422"/>
      <c r="R18" s="422" t="s">
        <v>310</v>
      </c>
      <c r="S18" s="430"/>
      <c r="T18" s="421" t="s">
        <v>153</v>
      </c>
      <c r="U18" s="422" t="s">
        <v>165</v>
      </c>
      <c r="V18" s="422" t="s">
        <v>165</v>
      </c>
      <c r="W18" s="422" t="s">
        <v>161</v>
      </c>
      <c r="X18" s="422" t="s">
        <v>152</v>
      </c>
      <c r="Y18" s="422" t="s">
        <v>668</v>
      </c>
      <c r="Z18" s="422"/>
      <c r="AA18" s="430"/>
      <c r="AB18" s="421" t="s">
        <v>153</v>
      </c>
      <c r="AC18" s="422" t="s">
        <v>160</v>
      </c>
      <c r="AD18" s="422" t="s">
        <v>152</v>
      </c>
      <c r="AE18" s="422" t="s">
        <v>189</v>
      </c>
      <c r="AF18" s="422"/>
      <c r="AG18" s="422" t="s">
        <v>165</v>
      </c>
      <c r="AH18" s="422" t="s">
        <v>153</v>
      </c>
      <c r="AI18" s="430"/>
      <c r="AJ18" s="421" t="s">
        <v>326</v>
      </c>
      <c r="AK18" s="422" t="s">
        <v>302</v>
      </c>
      <c r="AL18" s="422" t="s">
        <v>326</v>
      </c>
      <c r="AM18" s="422" t="s">
        <v>152</v>
      </c>
      <c r="AN18" s="422" t="s">
        <v>165</v>
      </c>
      <c r="AO18" s="422" t="s">
        <v>162</v>
      </c>
      <c r="AP18" s="422" t="s">
        <v>310</v>
      </c>
      <c r="AQ18" s="430"/>
      <c r="AR18" s="369"/>
    </row>
    <row r="19" spans="1:44" s="111" customFormat="1" ht="24.95" customHeight="1">
      <c r="A19" s="418" t="s">
        <v>37</v>
      </c>
      <c r="B19" s="455">
        <v>17</v>
      </c>
      <c r="C19" s="458" t="s">
        <v>135</v>
      </c>
      <c r="D19" s="421" t="s">
        <v>186</v>
      </c>
      <c r="E19" s="422" t="s">
        <v>152</v>
      </c>
      <c r="F19" s="422"/>
      <c r="G19" s="422" t="s">
        <v>302</v>
      </c>
      <c r="H19" s="422" t="s">
        <v>153</v>
      </c>
      <c r="I19" s="422" t="s">
        <v>308</v>
      </c>
      <c r="J19" s="422" t="s">
        <v>308</v>
      </c>
      <c r="K19" s="430"/>
      <c r="L19" s="421" t="s">
        <v>153</v>
      </c>
      <c r="M19" s="422" t="s">
        <v>153</v>
      </c>
      <c r="N19" s="422"/>
      <c r="O19" s="422" t="s">
        <v>165</v>
      </c>
      <c r="P19" s="422" t="s">
        <v>302</v>
      </c>
      <c r="Q19" s="422" t="s">
        <v>188</v>
      </c>
      <c r="R19" s="422"/>
      <c r="S19" s="430"/>
      <c r="T19" s="421" t="s">
        <v>183</v>
      </c>
      <c r="U19" s="422" t="s">
        <v>165</v>
      </c>
      <c r="V19" s="422" t="s">
        <v>165</v>
      </c>
      <c r="W19" s="422" t="s">
        <v>186</v>
      </c>
      <c r="X19" s="422" t="s">
        <v>152</v>
      </c>
      <c r="Y19" s="422" t="s">
        <v>668</v>
      </c>
      <c r="Z19" s="422" t="s">
        <v>302</v>
      </c>
      <c r="AA19" s="430"/>
      <c r="AB19" s="421" t="s">
        <v>183</v>
      </c>
      <c r="AC19" s="422" t="s">
        <v>160</v>
      </c>
      <c r="AD19" s="422" t="s">
        <v>152</v>
      </c>
      <c r="AE19" s="422"/>
      <c r="AF19" s="422" t="s">
        <v>188</v>
      </c>
      <c r="AG19" s="422" t="s">
        <v>165</v>
      </c>
      <c r="AH19" s="422" t="s">
        <v>161</v>
      </c>
      <c r="AI19" s="430" t="s">
        <v>662</v>
      </c>
      <c r="AJ19" s="421" t="s">
        <v>188</v>
      </c>
      <c r="AK19" s="422" t="s">
        <v>302</v>
      </c>
      <c r="AL19" s="422" t="s">
        <v>321</v>
      </c>
      <c r="AM19" s="422" t="s">
        <v>152</v>
      </c>
      <c r="AN19" s="422" t="s">
        <v>165</v>
      </c>
      <c r="AO19" s="422" t="s">
        <v>321</v>
      </c>
      <c r="AP19" s="422"/>
      <c r="AQ19" s="430"/>
      <c r="AR19" s="369"/>
    </row>
    <row r="20" spans="1:44" s="111" customFormat="1" ht="24.95" customHeight="1">
      <c r="A20" s="418" t="s">
        <v>37</v>
      </c>
      <c r="B20" s="457">
        <v>18</v>
      </c>
      <c r="C20" s="458" t="s">
        <v>136</v>
      </c>
      <c r="D20" s="421"/>
      <c r="E20" s="422" t="s">
        <v>192</v>
      </c>
      <c r="F20" s="422" t="s">
        <v>160</v>
      </c>
      <c r="G20" s="422" t="s">
        <v>302</v>
      </c>
      <c r="H20" s="422" t="s">
        <v>177</v>
      </c>
      <c r="I20" s="422"/>
      <c r="J20" s="422"/>
      <c r="K20" s="430"/>
      <c r="L20" s="421" t="s">
        <v>177</v>
      </c>
      <c r="M20" s="422" t="s">
        <v>177</v>
      </c>
      <c r="N20" s="422" t="s">
        <v>162</v>
      </c>
      <c r="O20" s="422" t="s">
        <v>303</v>
      </c>
      <c r="P20" s="422" t="s">
        <v>302</v>
      </c>
      <c r="Q20" s="422" t="s">
        <v>188</v>
      </c>
      <c r="R20" s="422" t="s">
        <v>660</v>
      </c>
      <c r="S20" s="430"/>
      <c r="T20" s="421" t="s">
        <v>319</v>
      </c>
      <c r="U20" s="422" t="s">
        <v>303</v>
      </c>
      <c r="V20" s="422" t="s">
        <v>303</v>
      </c>
      <c r="W20" s="422" t="s">
        <v>161</v>
      </c>
      <c r="X20" s="422" t="s">
        <v>192</v>
      </c>
      <c r="Y20" s="422" t="s">
        <v>303</v>
      </c>
      <c r="Z20" s="422" t="s">
        <v>302</v>
      </c>
      <c r="AA20" s="430"/>
      <c r="AB20" s="421" t="s">
        <v>319</v>
      </c>
      <c r="AC20" s="422" t="s">
        <v>192</v>
      </c>
      <c r="AD20" s="422" t="s">
        <v>192</v>
      </c>
      <c r="AE20" s="422" t="s">
        <v>162</v>
      </c>
      <c r="AF20" s="422" t="s">
        <v>188</v>
      </c>
      <c r="AG20" s="422" t="s">
        <v>303</v>
      </c>
      <c r="AH20" s="422" t="s">
        <v>319</v>
      </c>
      <c r="AI20" s="430"/>
      <c r="AJ20" s="421" t="s">
        <v>188</v>
      </c>
      <c r="AK20" s="422" t="s">
        <v>302</v>
      </c>
      <c r="AL20" s="422" t="s">
        <v>319</v>
      </c>
      <c r="AM20" s="422" t="s">
        <v>192</v>
      </c>
      <c r="AN20" s="422" t="s">
        <v>303</v>
      </c>
      <c r="AO20" s="422"/>
      <c r="AP20" s="422" t="s">
        <v>660</v>
      </c>
      <c r="AQ20" s="430"/>
      <c r="AR20" s="369"/>
    </row>
    <row r="21" spans="1:44" s="111" customFormat="1" ht="24.95" customHeight="1">
      <c r="A21" s="418" t="s">
        <v>37</v>
      </c>
      <c r="B21" s="455">
        <v>19</v>
      </c>
      <c r="C21" s="458" t="s">
        <v>137</v>
      </c>
      <c r="D21" s="421" t="s">
        <v>324</v>
      </c>
      <c r="E21" s="422" t="s">
        <v>152</v>
      </c>
      <c r="F21" s="422"/>
      <c r="G21" s="422" t="s">
        <v>302</v>
      </c>
      <c r="H21" s="422" t="s">
        <v>324</v>
      </c>
      <c r="I21" s="422" t="s">
        <v>323</v>
      </c>
      <c r="J21" s="422"/>
      <c r="K21" s="430"/>
      <c r="L21" s="421" t="s">
        <v>308</v>
      </c>
      <c r="M21" s="422" t="s">
        <v>322</v>
      </c>
      <c r="N21" s="422"/>
      <c r="O21" s="422" t="s">
        <v>303</v>
      </c>
      <c r="P21" s="422" t="s">
        <v>302</v>
      </c>
      <c r="Q21" s="422" t="s">
        <v>230</v>
      </c>
      <c r="R21" s="422" t="s">
        <v>316</v>
      </c>
      <c r="S21" s="430"/>
      <c r="T21" s="421"/>
      <c r="U21" s="422" t="s">
        <v>303</v>
      </c>
      <c r="V21" s="422" t="s">
        <v>303</v>
      </c>
      <c r="W21" s="422" t="s">
        <v>161</v>
      </c>
      <c r="X21" s="422" t="s">
        <v>152</v>
      </c>
      <c r="Y21" s="422" t="s">
        <v>303</v>
      </c>
      <c r="Z21" s="422" t="s">
        <v>302</v>
      </c>
      <c r="AA21" s="430" t="s">
        <v>663</v>
      </c>
      <c r="AB21" s="421"/>
      <c r="AC21" s="422" t="s">
        <v>160</v>
      </c>
      <c r="AD21" s="422" t="s">
        <v>152</v>
      </c>
      <c r="AE21" s="422" t="s">
        <v>162</v>
      </c>
      <c r="AF21" s="422" t="s">
        <v>230</v>
      </c>
      <c r="AG21" s="422" t="s">
        <v>303</v>
      </c>
      <c r="AH21" s="422"/>
      <c r="AI21" s="430"/>
      <c r="AJ21" s="421" t="s">
        <v>230</v>
      </c>
      <c r="AK21" s="422" t="s">
        <v>302</v>
      </c>
      <c r="AL21" s="422" t="s">
        <v>316</v>
      </c>
      <c r="AM21" s="422" t="s">
        <v>152</v>
      </c>
      <c r="AN21" s="422" t="s">
        <v>303</v>
      </c>
      <c r="AO21" s="422" t="s">
        <v>162</v>
      </c>
      <c r="AP21" s="422" t="s">
        <v>316</v>
      </c>
      <c r="AQ21" s="430"/>
      <c r="AR21" s="369"/>
    </row>
    <row r="22" spans="1:44" s="111" customFormat="1" ht="24.95" customHeight="1">
      <c r="A22" s="418" t="s">
        <v>37</v>
      </c>
      <c r="B22" s="457">
        <v>20</v>
      </c>
      <c r="C22" s="458" t="s">
        <v>138</v>
      </c>
      <c r="D22" s="421" t="s">
        <v>418</v>
      </c>
      <c r="E22" s="422" t="s">
        <v>192</v>
      </c>
      <c r="F22" s="422" t="s">
        <v>160</v>
      </c>
      <c r="G22" s="422" t="s">
        <v>302</v>
      </c>
      <c r="H22" s="422" t="s">
        <v>479</v>
      </c>
      <c r="I22" s="422" t="s">
        <v>317</v>
      </c>
      <c r="J22" s="422" t="s">
        <v>305</v>
      </c>
      <c r="K22" s="430"/>
      <c r="L22" s="421" t="s">
        <v>317</v>
      </c>
      <c r="M22" s="422" t="s">
        <v>317</v>
      </c>
      <c r="N22" s="422" t="s">
        <v>162</v>
      </c>
      <c r="O22" s="422" t="s">
        <v>303</v>
      </c>
      <c r="P22" s="422" t="s">
        <v>302</v>
      </c>
      <c r="Q22" s="422" t="s">
        <v>188</v>
      </c>
      <c r="R22" s="422"/>
      <c r="S22" s="430"/>
      <c r="T22" s="421" t="s">
        <v>319</v>
      </c>
      <c r="U22" s="422" t="s">
        <v>303</v>
      </c>
      <c r="V22" s="422" t="s">
        <v>303</v>
      </c>
      <c r="W22" s="422" t="s">
        <v>198</v>
      </c>
      <c r="X22" s="422" t="s">
        <v>192</v>
      </c>
      <c r="Y22" s="422" t="s">
        <v>303</v>
      </c>
      <c r="Z22" s="422" t="s">
        <v>302</v>
      </c>
      <c r="AA22" s="430"/>
      <c r="AB22" s="421" t="s">
        <v>319</v>
      </c>
      <c r="AC22" s="422" t="s">
        <v>192</v>
      </c>
      <c r="AD22" s="422" t="s">
        <v>192</v>
      </c>
      <c r="AE22" s="422" t="s">
        <v>162</v>
      </c>
      <c r="AF22" s="422" t="s">
        <v>188</v>
      </c>
      <c r="AG22" s="422" t="s">
        <v>303</v>
      </c>
      <c r="AH22" s="422" t="s">
        <v>319</v>
      </c>
      <c r="AI22" s="430"/>
      <c r="AJ22" s="421" t="s">
        <v>188</v>
      </c>
      <c r="AK22" s="422" t="s">
        <v>302</v>
      </c>
      <c r="AL22" s="422" t="s">
        <v>319</v>
      </c>
      <c r="AM22" s="422" t="s">
        <v>192</v>
      </c>
      <c r="AN22" s="422" t="s">
        <v>303</v>
      </c>
      <c r="AO22" s="422"/>
      <c r="AP22" s="422"/>
      <c r="AQ22" s="430"/>
      <c r="AR22" s="369"/>
    </row>
    <row r="23" spans="1:44" s="111" customFormat="1" ht="24.95" customHeight="1">
      <c r="A23" s="418" t="s">
        <v>37</v>
      </c>
      <c r="B23" s="455">
        <v>21</v>
      </c>
      <c r="C23" s="458" t="s">
        <v>139</v>
      </c>
      <c r="D23" s="421" t="s">
        <v>177</v>
      </c>
      <c r="E23" s="422" t="s">
        <v>192</v>
      </c>
      <c r="F23" s="422" t="s">
        <v>160</v>
      </c>
      <c r="G23" s="422" t="s">
        <v>302</v>
      </c>
      <c r="H23" s="422" t="s">
        <v>313</v>
      </c>
      <c r="I23" s="422" t="s">
        <v>313</v>
      </c>
      <c r="J23" s="422"/>
      <c r="K23" s="430"/>
      <c r="L23" s="421"/>
      <c r="M23" s="422"/>
      <c r="N23" s="422" t="s">
        <v>189</v>
      </c>
      <c r="O23" s="422" t="s">
        <v>303</v>
      </c>
      <c r="P23" s="422" t="s">
        <v>302</v>
      </c>
      <c r="Q23" s="422" t="s">
        <v>188</v>
      </c>
      <c r="R23" s="422" t="s">
        <v>162</v>
      </c>
      <c r="S23" s="430"/>
      <c r="T23" s="421"/>
      <c r="U23" s="422" t="s">
        <v>303</v>
      </c>
      <c r="V23" s="422" t="s">
        <v>303</v>
      </c>
      <c r="W23" s="422" t="s">
        <v>175</v>
      </c>
      <c r="X23" s="422" t="s">
        <v>192</v>
      </c>
      <c r="Y23" s="422" t="s">
        <v>303</v>
      </c>
      <c r="Z23" s="422" t="s">
        <v>302</v>
      </c>
      <c r="AA23" s="430"/>
      <c r="AB23" s="421" t="s">
        <v>177</v>
      </c>
      <c r="AC23" s="422" t="s">
        <v>192</v>
      </c>
      <c r="AD23" s="422" t="s">
        <v>192</v>
      </c>
      <c r="AE23" s="422" t="s">
        <v>189</v>
      </c>
      <c r="AF23" s="422" t="s">
        <v>188</v>
      </c>
      <c r="AG23" s="422" t="s">
        <v>303</v>
      </c>
      <c r="AH23" s="422" t="s">
        <v>161</v>
      </c>
      <c r="AI23" s="430"/>
      <c r="AJ23" s="421" t="s">
        <v>188</v>
      </c>
      <c r="AK23" s="422" t="s">
        <v>302</v>
      </c>
      <c r="AL23" s="422"/>
      <c r="AM23" s="422" t="s">
        <v>192</v>
      </c>
      <c r="AN23" s="422" t="s">
        <v>303</v>
      </c>
      <c r="AO23" s="422" t="s">
        <v>162</v>
      </c>
      <c r="AP23" s="422"/>
      <c r="AQ23" s="430"/>
      <c r="AR23" s="369"/>
    </row>
    <row r="24" spans="1:44" s="111" customFormat="1" ht="24.95" customHeight="1">
      <c r="A24" s="418" t="s">
        <v>37</v>
      </c>
      <c r="B24" s="457">
        <v>22</v>
      </c>
      <c r="C24" s="458" t="s">
        <v>140</v>
      </c>
      <c r="D24" s="421" t="s">
        <v>177</v>
      </c>
      <c r="E24" s="422" t="s">
        <v>152</v>
      </c>
      <c r="F24" s="422" t="s">
        <v>323</v>
      </c>
      <c r="G24" s="422" t="s">
        <v>302</v>
      </c>
      <c r="H24" s="422" t="s">
        <v>324</v>
      </c>
      <c r="I24" s="422" t="s">
        <v>324</v>
      </c>
      <c r="J24" s="422"/>
      <c r="K24" s="430"/>
      <c r="L24" s="421"/>
      <c r="M24" s="422"/>
      <c r="N24" s="422" t="s">
        <v>189</v>
      </c>
      <c r="O24" s="422" t="s">
        <v>303</v>
      </c>
      <c r="P24" s="422" t="s">
        <v>302</v>
      </c>
      <c r="Q24" s="422"/>
      <c r="R24" s="422" t="s">
        <v>162</v>
      </c>
      <c r="S24" s="430"/>
      <c r="T24" s="421"/>
      <c r="U24" s="422" t="s">
        <v>303</v>
      </c>
      <c r="V24" s="422" t="s">
        <v>303</v>
      </c>
      <c r="W24" s="422" t="s">
        <v>177</v>
      </c>
      <c r="X24" s="422" t="s">
        <v>152</v>
      </c>
      <c r="Y24" s="422" t="s">
        <v>303</v>
      </c>
      <c r="Z24" s="422"/>
      <c r="AA24" s="430"/>
      <c r="AB24" s="421" t="s">
        <v>177</v>
      </c>
      <c r="AC24" s="422" t="s">
        <v>160</v>
      </c>
      <c r="AD24" s="422" t="s">
        <v>152</v>
      </c>
      <c r="AE24" s="422" t="s">
        <v>189</v>
      </c>
      <c r="AF24" s="422"/>
      <c r="AG24" s="422" t="s">
        <v>303</v>
      </c>
      <c r="AH24" s="422" t="s">
        <v>161</v>
      </c>
      <c r="AI24" s="430"/>
      <c r="AJ24" s="421" t="s">
        <v>316</v>
      </c>
      <c r="AK24" s="422" t="s">
        <v>302</v>
      </c>
      <c r="AL24" s="422" t="s">
        <v>316</v>
      </c>
      <c r="AM24" s="422" t="s">
        <v>152</v>
      </c>
      <c r="AN24" s="422" t="s">
        <v>303</v>
      </c>
      <c r="AO24" s="422" t="s">
        <v>162</v>
      </c>
      <c r="AP24" s="422" t="s">
        <v>316</v>
      </c>
      <c r="AQ24" s="430"/>
      <c r="AR24" s="369"/>
    </row>
    <row r="25" spans="1:44" ht="24.95" customHeight="1">
      <c r="A25" s="418" t="s">
        <v>37</v>
      </c>
      <c r="B25" s="455">
        <v>23</v>
      </c>
      <c r="C25" s="458" t="s">
        <v>141</v>
      </c>
      <c r="D25" s="421"/>
      <c r="E25" s="422" t="s">
        <v>192</v>
      </c>
      <c r="F25" s="422" t="s">
        <v>160</v>
      </c>
      <c r="G25" s="422" t="s">
        <v>302</v>
      </c>
      <c r="H25" s="422"/>
      <c r="I25" s="422" t="s">
        <v>308</v>
      </c>
      <c r="J25" s="422" t="s">
        <v>322</v>
      </c>
      <c r="K25" s="430"/>
      <c r="L25" s="421"/>
      <c r="M25" s="422"/>
      <c r="N25" s="422" t="s">
        <v>162</v>
      </c>
      <c r="O25" s="422" t="s">
        <v>303</v>
      </c>
      <c r="P25" s="422" t="s">
        <v>302</v>
      </c>
      <c r="Q25" s="422" t="s">
        <v>230</v>
      </c>
      <c r="R25" s="422" t="s">
        <v>310</v>
      </c>
      <c r="S25" s="430"/>
      <c r="T25" s="421" t="s">
        <v>153</v>
      </c>
      <c r="U25" s="422" t="s">
        <v>303</v>
      </c>
      <c r="V25" s="422" t="s">
        <v>303</v>
      </c>
      <c r="W25" s="422" t="s">
        <v>161</v>
      </c>
      <c r="X25" s="422" t="s">
        <v>192</v>
      </c>
      <c r="Y25" s="422" t="s">
        <v>303</v>
      </c>
      <c r="Z25" s="422" t="s">
        <v>302</v>
      </c>
      <c r="AA25" s="430"/>
      <c r="AB25" s="421" t="s">
        <v>153</v>
      </c>
      <c r="AC25" s="422" t="s">
        <v>192</v>
      </c>
      <c r="AD25" s="422" t="s">
        <v>192</v>
      </c>
      <c r="AE25" s="422" t="s">
        <v>162</v>
      </c>
      <c r="AF25" s="422" t="s">
        <v>230</v>
      </c>
      <c r="AG25" s="422" t="s">
        <v>303</v>
      </c>
      <c r="AH25" s="422" t="s">
        <v>153</v>
      </c>
      <c r="AI25" s="430"/>
      <c r="AJ25" s="421" t="s">
        <v>230</v>
      </c>
      <c r="AK25" s="422" t="s">
        <v>302</v>
      </c>
      <c r="AL25" s="422"/>
      <c r="AM25" s="422" t="s">
        <v>192</v>
      </c>
      <c r="AN25" s="422" t="s">
        <v>303</v>
      </c>
      <c r="AO25" s="422"/>
      <c r="AP25" s="422" t="s">
        <v>310</v>
      </c>
      <c r="AQ25" s="430"/>
      <c r="AR25" s="369"/>
    </row>
    <row r="26" spans="1:44" ht="24.95" customHeight="1" thickBot="1">
      <c r="A26" s="418" t="s">
        <v>37</v>
      </c>
      <c r="B26" s="459">
        <v>24</v>
      </c>
      <c r="C26" s="460" t="s">
        <v>142</v>
      </c>
      <c r="D26" s="423" t="s">
        <v>667</v>
      </c>
      <c r="E26" s="424" t="s">
        <v>192</v>
      </c>
      <c r="F26" s="424" t="s">
        <v>160</v>
      </c>
      <c r="G26" s="424" t="s">
        <v>302</v>
      </c>
      <c r="H26" s="424" t="s">
        <v>324</v>
      </c>
      <c r="I26" s="424" t="s">
        <v>324</v>
      </c>
      <c r="J26" s="424" t="s">
        <v>324</v>
      </c>
      <c r="K26" s="436"/>
      <c r="L26" s="423" t="s">
        <v>308</v>
      </c>
      <c r="M26" s="424" t="s">
        <v>322</v>
      </c>
      <c r="N26" s="424" t="s">
        <v>162</v>
      </c>
      <c r="O26" s="424" t="s">
        <v>303</v>
      </c>
      <c r="P26" s="424" t="s">
        <v>302</v>
      </c>
      <c r="Q26" s="424" t="s">
        <v>230</v>
      </c>
      <c r="R26" s="424"/>
      <c r="S26" s="436"/>
      <c r="T26" s="423" t="s">
        <v>153</v>
      </c>
      <c r="U26" s="424" t="s">
        <v>303</v>
      </c>
      <c r="V26" s="424" t="s">
        <v>303</v>
      </c>
      <c r="W26" s="424" t="s">
        <v>161</v>
      </c>
      <c r="X26" s="424" t="s">
        <v>192</v>
      </c>
      <c r="Y26" s="424" t="s">
        <v>303</v>
      </c>
      <c r="Z26" s="424" t="s">
        <v>302</v>
      </c>
      <c r="AA26" s="436"/>
      <c r="AB26" s="423" t="s">
        <v>153</v>
      </c>
      <c r="AC26" s="424" t="s">
        <v>192</v>
      </c>
      <c r="AD26" s="424" t="s">
        <v>192</v>
      </c>
      <c r="AE26" s="424" t="s">
        <v>162</v>
      </c>
      <c r="AF26" s="424" t="s">
        <v>230</v>
      </c>
      <c r="AG26" s="424" t="s">
        <v>303</v>
      </c>
      <c r="AH26" s="424" t="s">
        <v>153</v>
      </c>
      <c r="AI26" s="436"/>
      <c r="AJ26" s="423" t="s">
        <v>230</v>
      </c>
      <c r="AK26" s="424" t="s">
        <v>302</v>
      </c>
      <c r="AL26" s="424" t="s">
        <v>418</v>
      </c>
      <c r="AM26" s="424" t="s">
        <v>192</v>
      </c>
      <c r="AN26" s="424" t="s">
        <v>303</v>
      </c>
      <c r="AO26" s="424"/>
      <c r="AP26" s="424"/>
      <c r="AQ26" s="436"/>
      <c r="AR26" s="369"/>
    </row>
    <row r="27" spans="1:44" ht="24.95" customHeight="1">
      <c r="A27" s="418"/>
      <c r="B27" s="451" t="s">
        <v>613</v>
      </c>
      <c r="C27" s="452" t="s">
        <v>38</v>
      </c>
      <c r="D27" s="572" t="s">
        <v>145</v>
      </c>
      <c r="E27" s="573"/>
      <c r="F27" s="573"/>
      <c r="G27" s="573"/>
      <c r="H27" s="573"/>
      <c r="I27" s="573"/>
      <c r="J27" s="573"/>
      <c r="K27" s="574"/>
      <c r="L27" s="572" t="s">
        <v>146</v>
      </c>
      <c r="M27" s="573"/>
      <c r="N27" s="573"/>
      <c r="O27" s="573"/>
      <c r="P27" s="573"/>
      <c r="Q27" s="573"/>
      <c r="R27" s="573"/>
      <c r="S27" s="574"/>
      <c r="T27" s="572" t="s">
        <v>147</v>
      </c>
      <c r="U27" s="573"/>
      <c r="V27" s="573"/>
      <c r="W27" s="573"/>
      <c r="X27" s="573"/>
      <c r="Y27" s="573"/>
      <c r="Z27" s="573"/>
      <c r="AA27" s="574"/>
      <c r="AB27" s="572" t="s">
        <v>148</v>
      </c>
      <c r="AC27" s="573"/>
      <c r="AD27" s="573"/>
      <c r="AE27" s="573"/>
      <c r="AF27" s="573"/>
      <c r="AG27" s="573"/>
      <c r="AH27" s="573"/>
      <c r="AI27" s="574"/>
      <c r="AJ27" s="572" t="s">
        <v>149</v>
      </c>
      <c r="AK27" s="573"/>
      <c r="AL27" s="573"/>
      <c r="AM27" s="573"/>
      <c r="AN27" s="573"/>
      <c r="AO27" s="573"/>
      <c r="AP27" s="573"/>
      <c r="AQ27" s="574"/>
      <c r="AR27" s="369"/>
    </row>
    <row r="28" spans="1:44" ht="24.95" customHeight="1" thickBot="1">
      <c r="A28" s="418"/>
      <c r="B28" s="453"/>
      <c r="C28" s="454"/>
      <c r="D28" s="475">
        <v>1</v>
      </c>
      <c r="E28" s="213">
        <v>2</v>
      </c>
      <c r="F28" s="476">
        <v>3</v>
      </c>
      <c r="G28" s="476">
        <v>4</v>
      </c>
      <c r="H28" s="476">
        <v>5</v>
      </c>
      <c r="I28" s="213">
        <v>6</v>
      </c>
      <c r="J28" s="213">
        <v>7</v>
      </c>
      <c r="K28" s="214">
        <v>8</v>
      </c>
      <c r="L28" s="477">
        <v>1</v>
      </c>
      <c r="M28" s="478">
        <v>2</v>
      </c>
      <c r="N28" s="479">
        <v>3</v>
      </c>
      <c r="O28" s="479">
        <v>4</v>
      </c>
      <c r="P28" s="479">
        <v>5</v>
      </c>
      <c r="Q28" s="478">
        <v>6</v>
      </c>
      <c r="R28" s="478">
        <v>7</v>
      </c>
      <c r="S28" s="468">
        <v>8</v>
      </c>
      <c r="T28" s="477">
        <v>1</v>
      </c>
      <c r="U28" s="478">
        <v>2</v>
      </c>
      <c r="V28" s="479">
        <v>3</v>
      </c>
      <c r="W28" s="479">
        <v>4</v>
      </c>
      <c r="X28" s="479">
        <v>5</v>
      </c>
      <c r="Y28" s="478">
        <v>6</v>
      </c>
      <c r="Z28" s="478">
        <v>7</v>
      </c>
      <c r="AA28" s="468">
        <v>8</v>
      </c>
      <c r="AB28" s="477">
        <v>1</v>
      </c>
      <c r="AC28" s="478">
        <v>2</v>
      </c>
      <c r="AD28" s="479">
        <v>3</v>
      </c>
      <c r="AE28" s="479">
        <v>4</v>
      </c>
      <c r="AF28" s="479">
        <v>5</v>
      </c>
      <c r="AG28" s="478">
        <v>6</v>
      </c>
      <c r="AH28" s="478">
        <v>7</v>
      </c>
      <c r="AI28" s="468">
        <v>8</v>
      </c>
      <c r="AJ28" s="477">
        <v>1</v>
      </c>
      <c r="AK28" s="478">
        <v>2</v>
      </c>
      <c r="AL28" s="479">
        <v>3</v>
      </c>
      <c r="AM28" s="479">
        <v>4</v>
      </c>
      <c r="AN28" s="479">
        <v>5</v>
      </c>
      <c r="AO28" s="478">
        <v>6</v>
      </c>
      <c r="AP28" s="478">
        <v>7</v>
      </c>
      <c r="AQ28" s="468">
        <v>8</v>
      </c>
      <c r="AR28" s="369"/>
    </row>
    <row r="29" spans="1:44" ht="24.95" customHeight="1">
      <c r="A29" s="418" t="s">
        <v>40</v>
      </c>
      <c r="B29" s="457">
        <v>1</v>
      </c>
      <c r="C29" s="458" t="s">
        <v>99</v>
      </c>
      <c r="D29" s="425" t="s">
        <v>186</v>
      </c>
      <c r="E29" s="420" t="s">
        <v>152</v>
      </c>
      <c r="F29" s="420" t="s">
        <v>160</v>
      </c>
      <c r="G29" s="420" t="s">
        <v>302</v>
      </c>
      <c r="H29" s="420"/>
      <c r="I29" s="420" t="s">
        <v>308</v>
      </c>
      <c r="J29" s="420" t="s">
        <v>322</v>
      </c>
      <c r="K29" s="434"/>
      <c r="L29" s="425"/>
      <c r="M29" s="420"/>
      <c r="N29" s="420" t="s">
        <v>272</v>
      </c>
      <c r="O29" s="420" t="s">
        <v>303</v>
      </c>
      <c r="P29" s="420" t="s">
        <v>302</v>
      </c>
      <c r="Q29" s="420" t="s">
        <v>230</v>
      </c>
      <c r="R29" s="420" t="s">
        <v>316</v>
      </c>
      <c r="S29" s="434"/>
      <c r="T29" s="425" t="s">
        <v>183</v>
      </c>
      <c r="U29" s="420" t="s">
        <v>303</v>
      </c>
      <c r="V29" s="420" t="s">
        <v>303</v>
      </c>
      <c r="W29" s="420" t="s">
        <v>186</v>
      </c>
      <c r="X29" s="420" t="s">
        <v>152</v>
      </c>
      <c r="Y29" s="420" t="s">
        <v>303</v>
      </c>
      <c r="Z29" s="420"/>
      <c r="AA29" s="434"/>
      <c r="AB29" s="425" t="s">
        <v>183</v>
      </c>
      <c r="AC29" s="420" t="s">
        <v>492</v>
      </c>
      <c r="AD29" s="420" t="s">
        <v>152</v>
      </c>
      <c r="AE29" s="420" t="s">
        <v>272</v>
      </c>
      <c r="AF29" s="420" t="s">
        <v>230</v>
      </c>
      <c r="AG29" s="420" t="s">
        <v>303</v>
      </c>
      <c r="AH29" s="420" t="s">
        <v>161</v>
      </c>
      <c r="AI29" s="434"/>
      <c r="AJ29" s="425" t="s">
        <v>230</v>
      </c>
      <c r="AK29" s="420" t="s">
        <v>302</v>
      </c>
      <c r="AL29" s="420"/>
      <c r="AM29" s="420" t="s">
        <v>152</v>
      </c>
      <c r="AN29" s="420" t="s">
        <v>303</v>
      </c>
      <c r="AO29" s="420" t="s">
        <v>316</v>
      </c>
      <c r="AP29" s="420" t="s">
        <v>316</v>
      </c>
      <c r="AQ29" s="434"/>
      <c r="AR29" s="369"/>
    </row>
    <row r="30" spans="1:44" ht="24.95" customHeight="1">
      <c r="A30" s="418" t="s">
        <v>40</v>
      </c>
      <c r="B30" s="457">
        <v>2</v>
      </c>
      <c r="C30" s="458" t="s">
        <v>100</v>
      </c>
      <c r="D30" s="421"/>
      <c r="E30" s="422" t="s">
        <v>192</v>
      </c>
      <c r="F30" s="422" t="s">
        <v>160</v>
      </c>
      <c r="G30" s="422" t="s">
        <v>302</v>
      </c>
      <c r="H30" s="422" t="s">
        <v>177</v>
      </c>
      <c r="I30" s="422"/>
      <c r="J30" s="422"/>
      <c r="K30" s="430"/>
      <c r="L30" s="421" t="s">
        <v>177</v>
      </c>
      <c r="M30" s="422" t="s">
        <v>177</v>
      </c>
      <c r="N30" s="422" t="s">
        <v>162</v>
      </c>
      <c r="O30" s="422" t="s">
        <v>303</v>
      </c>
      <c r="P30" s="422" t="s">
        <v>302</v>
      </c>
      <c r="Q30" s="422" t="s">
        <v>230</v>
      </c>
      <c r="R30" s="422" t="s">
        <v>316</v>
      </c>
      <c r="S30" s="430"/>
      <c r="T30" s="421"/>
      <c r="U30" s="422" t="s">
        <v>303</v>
      </c>
      <c r="V30" s="422" t="s">
        <v>303</v>
      </c>
      <c r="W30" s="422" t="s">
        <v>161</v>
      </c>
      <c r="X30" s="422" t="s">
        <v>192</v>
      </c>
      <c r="Y30" s="422" t="s">
        <v>303</v>
      </c>
      <c r="Z30" s="422" t="s">
        <v>302</v>
      </c>
      <c r="AA30" s="430" t="s">
        <v>663</v>
      </c>
      <c r="AB30" s="421"/>
      <c r="AC30" s="422" t="s">
        <v>192</v>
      </c>
      <c r="AD30" s="422" t="s">
        <v>192</v>
      </c>
      <c r="AE30" s="422" t="s">
        <v>162</v>
      </c>
      <c r="AF30" s="422" t="s">
        <v>230</v>
      </c>
      <c r="AG30" s="422" t="s">
        <v>303</v>
      </c>
      <c r="AH30" s="422"/>
      <c r="AI30" s="430"/>
      <c r="AJ30" s="421" t="s">
        <v>230</v>
      </c>
      <c r="AK30" s="422" t="s">
        <v>302</v>
      </c>
      <c r="AL30" s="422"/>
      <c r="AM30" s="422" t="s">
        <v>192</v>
      </c>
      <c r="AN30" s="422" t="s">
        <v>303</v>
      </c>
      <c r="AO30" s="422" t="s">
        <v>316</v>
      </c>
      <c r="AP30" s="422" t="s">
        <v>316</v>
      </c>
      <c r="AQ30" s="430"/>
      <c r="AR30" s="369"/>
    </row>
    <row r="31" spans="1:44" ht="24.95" customHeight="1">
      <c r="A31" s="418" t="s">
        <v>40</v>
      </c>
      <c r="B31" s="457">
        <v>3</v>
      </c>
      <c r="C31" s="458" t="s">
        <v>101</v>
      </c>
      <c r="D31" s="421"/>
      <c r="E31" s="422" t="s">
        <v>192</v>
      </c>
      <c r="F31" s="422" t="s">
        <v>160</v>
      </c>
      <c r="G31" s="422" t="s">
        <v>302</v>
      </c>
      <c r="H31" s="422"/>
      <c r="I31" s="422"/>
      <c r="J31" s="422"/>
      <c r="K31" s="430"/>
      <c r="L31" s="421" t="s">
        <v>308</v>
      </c>
      <c r="M31" s="422" t="s">
        <v>322</v>
      </c>
      <c r="N31" s="422" t="s">
        <v>189</v>
      </c>
      <c r="O31" s="422" t="s">
        <v>494</v>
      </c>
      <c r="P31" s="422" t="s">
        <v>302</v>
      </c>
      <c r="Q31" s="422"/>
      <c r="R31" s="422" t="s">
        <v>162</v>
      </c>
      <c r="S31" s="430"/>
      <c r="T31" s="421" t="s">
        <v>153</v>
      </c>
      <c r="U31" s="422" t="s">
        <v>165</v>
      </c>
      <c r="V31" s="422" t="s">
        <v>165</v>
      </c>
      <c r="W31" s="422" t="s">
        <v>161</v>
      </c>
      <c r="X31" s="422" t="s">
        <v>192</v>
      </c>
      <c r="Y31" s="422" t="s">
        <v>668</v>
      </c>
      <c r="Z31" s="422" t="s">
        <v>302</v>
      </c>
      <c r="AA31" s="430"/>
      <c r="AB31" s="421" t="s">
        <v>153</v>
      </c>
      <c r="AC31" s="422" t="s">
        <v>192</v>
      </c>
      <c r="AD31" s="422" t="s">
        <v>192</v>
      </c>
      <c r="AE31" s="422" t="s">
        <v>189</v>
      </c>
      <c r="AF31" s="422"/>
      <c r="AG31" s="422" t="s">
        <v>165</v>
      </c>
      <c r="AH31" s="422" t="s">
        <v>153</v>
      </c>
      <c r="AI31" s="430"/>
      <c r="AJ31" s="421" t="s">
        <v>326</v>
      </c>
      <c r="AK31" s="422" t="s">
        <v>302</v>
      </c>
      <c r="AL31" s="422"/>
      <c r="AM31" s="422" t="s">
        <v>192</v>
      </c>
      <c r="AN31" s="422" t="s">
        <v>165</v>
      </c>
      <c r="AO31" s="422" t="s">
        <v>162</v>
      </c>
      <c r="AP31" s="422" t="s">
        <v>326</v>
      </c>
      <c r="AQ31" s="430"/>
      <c r="AR31" s="369"/>
    </row>
    <row r="32" spans="1:44" ht="24.95" customHeight="1">
      <c r="A32" s="418" t="s">
        <v>40</v>
      </c>
      <c r="B32" s="457">
        <v>4</v>
      </c>
      <c r="C32" s="458" t="s">
        <v>102</v>
      </c>
      <c r="D32" s="421" t="s">
        <v>177</v>
      </c>
      <c r="E32" s="422" t="s">
        <v>192</v>
      </c>
      <c r="F32" s="422" t="s">
        <v>160</v>
      </c>
      <c r="G32" s="422" t="s">
        <v>302</v>
      </c>
      <c r="H32" s="422" t="s">
        <v>324</v>
      </c>
      <c r="I32" s="422" t="s">
        <v>324</v>
      </c>
      <c r="J32" s="422" t="s">
        <v>324</v>
      </c>
      <c r="K32" s="430"/>
      <c r="L32" s="421"/>
      <c r="M32" s="422"/>
      <c r="N32" s="422" t="s">
        <v>189</v>
      </c>
      <c r="O32" s="422" t="s">
        <v>303</v>
      </c>
      <c r="P32" s="422" t="s">
        <v>302</v>
      </c>
      <c r="Q32" s="422"/>
      <c r="R32" s="422" t="s">
        <v>162</v>
      </c>
      <c r="S32" s="430"/>
      <c r="T32" s="421"/>
      <c r="U32" s="422" t="s">
        <v>303</v>
      </c>
      <c r="V32" s="422" t="s">
        <v>303</v>
      </c>
      <c r="W32" s="422" t="s">
        <v>175</v>
      </c>
      <c r="X32" s="422" t="s">
        <v>192</v>
      </c>
      <c r="Y32" s="422" t="s">
        <v>303</v>
      </c>
      <c r="Z32" s="422" t="s">
        <v>302</v>
      </c>
      <c r="AA32" s="430"/>
      <c r="AB32" s="421" t="s">
        <v>177</v>
      </c>
      <c r="AC32" s="422" t="s">
        <v>192</v>
      </c>
      <c r="AD32" s="422" t="s">
        <v>192</v>
      </c>
      <c r="AE32" s="422" t="s">
        <v>189</v>
      </c>
      <c r="AF32" s="422"/>
      <c r="AG32" s="422" t="s">
        <v>303</v>
      </c>
      <c r="AH32" s="422" t="s">
        <v>161</v>
      </c>
      <c r="AI32" s="430"/>
      <c r="AJ32" s="421" t="s">
        <v>316</v>
      </c>
      <c r="AK32" s="422" t="s">
        <v>302</v>
      </c>
      <c r="AL32" s="422" t="s">
        <v>316</v>
      </c>
      <c r="AM32" s="422" t="s">
        <v>192</v>
      </c>
      <c r="AN32" s="422" t="s">
        <v>303</v>
      </c>
      <c r="AO32" s="422" t="s">
        <v>162</v>
      </c>
      <c r="AP32" s="422" t="s">
        <v>316</v>
      </c>
      <c r="AQ32" s="430"/>
      <c r="AR32" s="369"/>
    </row>
    <row r="33" spans="1:44" ht="24.95" customHeight="1">
      <c r="A33" s="418" t="s">
        <v>40</v>
      </c>
      <c r="B33" s="457">
        <v>5</v>
      </c>
      <c r="C33" s="458" t="s">
        <v>103</v>
      </c>
      <c r="D33" s="421" t="s">
        <v>177</v>
      </c>
      <c r="E33" s="422" t="s">
        <v>192</v>
      </c>
      <c r="F33" s="422" t="s">
        <v>160</v>
      </c>
      <c r="G33" s="422" t="s">
        <v>302</v>
      </c>
      <c r="H33" s="422"/>
      <c r="I33" s="422" t="s">
        <v>317</v>
      </c>
      <c r="J33" s="422"/>
      <c r="K33" s="430"/>
      <c r="L33" s="421" t="s">
        <v>317</v>
      </c>
      <c r="M33" s="422" t="s">
        <v>317</v>
      </c>
      <c r="N33" s="422" t="s">
        <v>266</v>
      </c>
      <c r="O33" s="422" t="s">
        <v>303</v>
      </c>
      <c r="P33" s="422" t="s">
        <v>302</v>
      </c>
      <c r="Q33" s="422" t="s">
        <v>230</v>
      </c>
      <c r="R33" s="422" t="s">
        <v>162</v>
      </c>
      <c r="S33" s="430"/>
      <c r="T33" s="421"/>
      <c r="U33" s="422" t="s">
        <v>303</v>
      </c>
      <c r="V33" s="422" t="s">
        <v>303</v>
      </c>
      <c r="W33" s="422" t="s">
        <v>175</v>
      </c>
      <c r="X33" s="422" t="s">
        <v>192</v>
      </c>
      <c r="Y33" s="422" t="s">
        <v>303</v>
      </c>
      <c r="Z33" s="422" t="s">
        <v>302</v>
      </c>
      <c r="AA33" s="430"/>
      <c r="AB33" s="421" t="s">
        <v>177</v>
      </c>
      <c r="AC33" s="422" t="s">
        <v>192</v>
      </c>
      <c r="AD33" s="422" t="s">
        <v>192</v>
      </c>
      <c r="AE33" s="422" t="s">
        <v>266</v>
      </c>
      <c r="AF33" s="422" t="s">
        <v>230</v>
      </c>
      <c r="AG33" s="422" t="s">
        <v>303</v>
      </c>
      <c r="AH33" s="422"/>
      <c r="AI33" s="430"/>
      <c r="AJ33" s="421" t="s">
        <v>230</v>
      </c>
      <c r="AK33" s="422" t="s">
        <v>302</v>
      </c>
      <c r="AL33" s="422"/>
      <c r="AM33" s="422" t="s">
        <v>192</v>
      </c>
      <c r="AN33" s="422" t="s">
        <v>303</v>
      </c>
      <c r="AO33" s="422" t="s">
        <v>162</v>
      </c>
      <c r="AP33" s="422"/>
      <c r="AQ33" s="430"/>
      <c r="AR33" s="369"/>
    </row>
    <row r="34" spans="1:44" ht="24.95" customHeight="1">
      <c r="A34" s="418" t="s">
        <v>40</v>
      </c>
      <c r="B34" s="457">
        <v>6</v>
      </c>
      <c r="C34" s="458" t="s">
        <v>83</v>
      </c>
      <c r="D34" s="421" t="s">
        <v>186</v>
      </c>
      <c r="E34" s="422" t="s">
        <v>192</v>
      </c>
      <c r="F34" s="422" t="s">
        <v>302</v>
      </c>
      <c r="G34" s="422" t="s">
        <v>188</v>
      </c>
      <c r="H34" s="422" t="s">
        <v>324</v>
      </c>
      <c r="I34" s="422" t="s">
        <v>324</v>
      </c>
      <c r="J34" s="422" t="s">
        <v>324</v>
      </c>
      <c r="K34" s="430"/>
      <c r="L34" s="421" t="s">
        <v>308</v>
      </c>
      <c r="M34" s="422" t="s">
        <v>322</v>
      </c>
      <c r="N34" s="422"/>
      <c r="O34" s="422" t="s">
        <v>303</v>
      </c>
      <c r="P34" s="422" t="s">
        <v>188</v>
      </c>
      <c r="Q34" s="422" t="s">
        <v>302</v>
      </c>
      <c r="R34" s="422"/>
      <c r="S34" s="430"/>
      <c r="T34" s="421" t="s">
        <v>153</v>
      </c>
      <c r="U34" s="422" t="s">
        <v>303</v>
      </c>
      <c r="V34" s="422" t="s">
        <v>303</v>
      </c>
      <c r="W34" s="422" t="s">
        <v>186</v>
      </c>
      <c r="X34" s="422" t="s">
        <v>192</v>
      </c>
      <c r="Y34" s="422" t="s">
        <v>303</v>
      </c>
      <c r="Z34" s="422" t="s">
        <v>327</v>
      </c>
      <c r="AA34" s="430"/>
      <c r="AB34" s="421" t="s">
        <v>153</v>
      </c>
      <c r="AC34" s="422" t="s">
        <v>192</v>
      </c>
      <c r="AD34" s="422" t="s">
        <v>192</v>
      </c>
      <c r="AE34" s="422"/>
      <c r="AF34" s="422" t="s">
        <v>302</v>
      </c>
      <c r="AG34" s="422" t="s">
        <v>303</v>
      </c>
      <c r="AH34" s="422" t="s">
        <v>153</v>
      </c>
      <c r="AI34" s="430"/>
      <c r="AJ34" s="421" t="s">
        <v>302</v>
      </c>
      <c r="AK34" s="422" t="s">
        <v>188</v>
      </c>
      <c r="AL34" s="422"/>
      <c r="AM34" s="422" t="s">
        <v>192</v>
      </c>
      <c r="AN34" s="422" t="s">
        <v>303</v>
      </c>
      <c r="AO34" s="422"/>
      <c r="AP34" s="422"/>
      <c r="AQ34" s="430"/>
      <c r="AR34" s="369"/>
    </row>
    <row r="35" spans="1:44" ht="24.95" customHeight="1">
      <c r="A35" s="418" t="s">
        <v>40</v>
      </c>
      <c r="B35" s="457">
        <v>7</v>
      </c>
      <c r="C35" s="458" t="s">
        <v>104</v>
      </c>
      <c r="D35" s="421" t="s">
        <v>186</v>
      </c>
      <c r="E35" s="422" t="s">
        <v>152</v>
      </c>
      <c r="F35" s="422" t="s">
        <v>305</v>
      </c>
      <c r="G35" s="422" t="s">
        <v>302</v>
      </c>
      <c r="H35" s="422" t="s">
        <v>311</v>
      </c>
      <c r="I35" s="422" t="s">
        <v>479</v>
      </c>
      <c r="J35" s="422"/>
      <c r="K35" s="430"/>
      <c r="L35" s="421" t="s">
        <v>308</v>
      </c>
      <c r="M35" s="422" t="s">
        <v>322</v>
      </c>
      <c r="N35" s="422" t="s">
        <v>155</v>
      </c>
      <c r="O35" s="422" t="s">
        <v>165</v>
      </c>
      <c r="P35" s="422" t="s">
        <v>302</v>
      </c>
      <c r="Q35" s="422" t="s">
        <v>230</v>
      </c>
      <c r="R35" s="422" t="s">
        <v>310</v>
      </c>
      <c r="S35" s="430"/>
      <c r="T35" s="421"/>
      <c r="U35" s="422" t="s">
        <v>165</v>
      </c>
      <c r="V35" s="422" t="s">
        <v>165</v>
      </c>
      <c r="W35" s="422" t="s">
        <v>186</v>
      </c>
      <c r="X35" s="422" t="s">
        <v>152</v>
      </c>
      <c r="Y35" s="422" t="s">
        <v>668</v>
      </c>
      <c r="Z35" s="422"/>
      <c r="AA35" s="430"/>
      <c r="AB35" s="421"/>
      <c r="AC35" s="422" t="s">
        <v>160</v>
      </c>
      <c r="AD35" s="422" t="s">
        <v>152</v>
      </c>
      <c r="AE35" s="422" t="s">
        <v>162</v>
      </c>
      <c r="AF35" s="422" t="s">
        <v>230</v>
      </c>
      <c r="AG35" s="422" t="s">
        <v>165</v>
      </c>
      <c r="AH35" s="422"/>
      <c r="AI35" s="430"/>
      <c r="AJ35" s="421" t="s">
        <v>230</v>
      </c>
      <c r="AK35" s="422" t="s">
        <v>302</v>
      </c>
      <c r="AL35" s="422" t="s">
        <v>315</v>
      </c>
      <c r="AM35" s="422" t="s">
        <v>152</v>
      </c>
      <c r="AN35" s="422" t="s">
        <v>165</v>
      </c>
      <c r="AO35" s="422" t="s">
        <v>315</v>
      </c>
      <c r="AP35" s="422" t="s">
        <v>310</v>
      </c>
      <c r="AQ35" s="430"/>
      <c r="AR35" s="369"/>
    </row>
    <row r="36" spans="1:44" ht="24.95" customHeight="1">
      <c r="A36" s="418" t="s">
        <v>40</v>
      </c>
      <c r="B36" s="457">
        <v>8</v>
      </c>
      <c r="C36" s="458" t="s">
        <v>105</v>
      </c>
      <c r="D36" s="421" t="s">
        <v>418</v>
      </c>
      <c r="E36" s="422" t="s">
        <v>192</v>
      </c>
      <c r="F36" s="422" t="s">
        <v>160</v>
      </c>
      <c r="G36" s="422" t="s">
        <v>302</v>
      </c>
      <c r="H36" s="422" t="s">
        <v>305</v>
      </c>
      <c r="I36" s="422" t="s">
        <v>305</v>
      </c>
      <c r="J36" s="49"/>
      <c r="K36" s="430"/>
      <c r="L36" s="421"/>
      <c r="M36" s="422"/>
      <c r="N36" s="422" t="s">
        <v>189</v>
      </c>
      <c r="O36" s="422" t="s">
        <v>303</v>
      </c>
      <c r="P36" s="422" t="s">
        <v>302</v>
      </c>
      <c r="Q36" s="422"/>
      <c r="R36" s="422" t="s">
        <v>162</v>
      </c>
      <c r="S36" s="430"/>
      <c r="T36" s="421" t="s">
        <v>319</v>
      </c>
      <c r="U36" s="422" t="s">
        <v>303</v>
      </c>
      <c r="V36" s="422" t="s">
        <v>303</v>
      </c>
      <c r="W36" s="422" t="s">
        <v>198</v>
      </c>
      <c r="X36" s="422" t="s">
        <v>192</v>
      </c>
      <c r="Y36" s="422" t="s">
        <v>303</v>
      </c>
      <c r="Z36" s="422" t="s">
        <v>302</v>
      </c>
      <c r="AA36" s="430"/>
      <c r="AB36" s="421" t="s">
        <v>319</v>
      </c>
      <c r="AC36" s="422" t="s">
        <v>192</v>
      </c>
      <c r="AD36" s="422" t="s">
        <v>192</v>
      </c>
      <c r="AE36" s="422" t="s">
        <v>189</v>
      </c>
      <c r="AF36" s="422"/>
      <c r="AG36" s="422" t="s">
        <v>303</v>
      </c>
      <c r="AH36" s="422" t="s">
        <v>319</v>
      </c>
      <c r="AI36" s="430"/>
      <c r="AJ36" s="421"/>
      <c r="AK36" s="422" t="s">
        <v>302</v>
      </c>
      <c r="AL36" s="422" t="s">
        <v>319</v>
      </c>
      <c r="AM36" s="422" t="s">
        <v>192</v>
      </c>
      <c r="AN36" s="422" t="s">
        <v>303</v>
      </c>
      <c r="AO36" s="422" t="s">
        <v>162</v>
      </c>
      <c r="AP36" s="422"/>
      <c r="AQ36" s="430"/>
      <c r="AR36" s="369"/>
    </row>
    <row r="37" spans="1:44" ht="24.95" customHeight="1">
      <c r="A37" s="418" t="s">
        <v>40</v>
      </c>
      <c r="B37" s="457">
        <v>9</v>
      </c>
      <c r="C37" s="458" t="s">
        <v>106</v>
      </c>
      <c r="D37" s="421" t="s">
        <v>186</v>
      </c>
      <c r="E37" s="422" t="s">
        <v>152</v>
      </c>
      <c r="F37" s="422"/>
      <c r="G37" s="422" t="s">
        <v>302</v>
      </c>
      <c r="H37" s="422" t="s">
        <v>321</v>
      </c>
      <c r="I37" s="422" t="s">
        <v>308</v>
      </c>
      <c r="J37" s="422" t="s">
        <v>308</v>
      </c>
      <c r="K37" s="430"/>
      <c r="L37" s="421"/>
      <c r="M37" s="422"/>
      <c r="N37" s="422" t="s">
        <v>189</v>
      </c>
      <c r="O37" s="422" t="s">
        <v>165</v>
      </c>
      <c r="P37" s="422" t="s">
        <v>302</v>
      </c>
      <c r="Q37" s="422" t="s">
        <v>188</v>
      </c>
      <c r="R37" s="422" t="s">
        <v>310</v>
      </c>
      <c r="S37" s="430"/>
      <c r="T37" s="421" t="s">
        <v>183</v>
      </c>
      <c r="U37" s="422" t="s">
        <v>165</v>
      </c>
      <c r="V37" s="422" t="s">
        <v>165</v>
      </c>
      <c r="W37" s="422" t="s">
        <v>186</v>
      </c>
      <c r="X37" s="422" t="s">
        <v>152</v>
      </c>
      <c r="Y37" s="422" t="s">
        <v>668</v>
      </c>
      <c r="Z37" s="422" t="s">
        <v>302</v>
      </c>
      <c r="AA37" s="430"/>
      <c r="AB37" s="421" t="s">
        <v>183</v>
      </c>
      <c r="AC37" s="422" t="s">
        <v>160</v>
      </c>
      <c r="AD37" s="422" t="s">
        <v>152</v>
      </c>
      <c r="AE37" s="422" t="s">
        <v>189</v>
      </c>
      <c r="AF37" s="422" t="s">
        <v>188</v>
      </c>
      <c r="AG37" s="422" t="s">
        <v>165</v>
      </c>
      <c r="AH37" s="422"/>
      <c r="AI37" s="430"/>
      <c r="AJ37" s="421" t="s">
        <v>188</v>
      </c>
      <c r="AK37" s="422" t="s">
        <v>302</v>
      </c>
      <c r="AL37" s="422"/>
      <c r="AM37" s="422" t="s">
        <v>152</v>
      </c>
      <c r="AN37" s="422" t="s">
        <v>165</v>
      </c>
      <c r="AO37" s="422" t="s">
        <v>321</v>
      </c>
      <c r="AP37" s="422" t="s">
        <v>310</v>
      </c>
      <c r="AQ37" s="430"/>
      <c r="AR37" s="369"/>
    </row>
    <row r="38" spans="1:44" ht="24.95" customHeight="1">
      <c r="A38" s="418" t="s">
        <v>40</v>
      </c>
      <c r="B38" s="457">
        <v>10</v>
      </c>
      <c r="C38" s="458" t="s">
        <v>107</v>
      </c>
      <c r="D38" s="421" t="s">
        <v>186</v>
      </c>
      <c r="E38" s="422" t="s">
        <v>152</v>
      </c>
      <c r="F38" s="422"/>
      <c r="G38" s="422" t="s">
        <v>302</v>
      </c>
      <c r="H38" s="422" t="s">
        <v>311</v>
      </c>
      <c r="I38" s="422" t="s">
        <v>308</v>
      </c>
      <c r="J38" s="422" t="s">
        <v>308</v>
      </c>
      <c r="K38" s="430"/>
      <c r="L38" s="421"/>
      <c r="M38" s="422"/>
      <c r="N38" s="422" t="s">
        <v>162</v>
      </c>
      <c r="O38" s="422" t="s">
        <v>165</v>
      </c>
      <c r="P38" s="422" t="s">
        <v>302</v>
      </c>
      <c r="Q38" s="422" t="s">
        <v>230</v>
      </c>
      <c r="R38" s="422" t="s">
        <v>310</v>
      </c>
      <c r="S38" s="430"/>
      <c r="T38" s="421"/>
      <c r="U38" s="422" t="s">
        <v>165</v>
      </c>
      <c r="V38" s="422" t="s">
        <v>165</v>
      </c>
      <c r="W38" s="422" t="s">
        <v>186</v>
      </c>
      <c r="X38" s="422" t="s">
        <v>152</v>
      </c>
      <c r="Y38" s="422" t="s">
        <v>668</v>
      </c>
      <c r="Z38" s="422" t="s">
        <v>327</v>
      </c>
      <c r="AA38" s="430"/>
      <c r="AB38" s="421"/>
      <c r="AC38" s="422" t="s">
        <v>492</v>
      </c>
      <c r="AD38" s="422" t="s">
        <v>152</v>
      </c>
      <c r="AE38" s="422" t="s">
        <v>162</v>
      </c>
      <c r="AF38" s="422" t="s">
        <v>230</v>
      </c>
      <c r="AG38" s="422" t="s">
        <v>165</v>
      </c>
      <c r="AH38" s="422"/>
      <c r="AI38" s="430"/>
      <c r="AJ38" s="421" t="s">
        <v>230</v>
      </c>
      <c r="AK38" s="422" t="s">
        <v>302</v>
      </c>
      <c r="AL38" s="422" t="s">
        <v>315</v>
      </c>
      <c r="AM38" s="422" t="s">
        <v>152</v>
      </c>
      <c r="AN38" s="422" t="s">
        <v>165</v>
      </c>
      <c r="AO38" s="422" t="s">
        <v>315</v>
      </c>
      <c r="AP38" s="422" t="s">
        <v>310</v>
      </c>
      <c r="AQ38" s="430"/>
      <c r="AR38" s="369"/>
    </row>
    <row r="39" spans="1:44" ht="24.95" customHeight="1">
      <c r="A39" s="418" t="s">
        <v>40</v>
      </c>
      <c r="B39" s="457">
        <v>11</v>
      </c>
      <c r="C39" s="458" t="s">
        <v>108</v>
      </c>
      <c r="D39" s="421" t="s">
        <v>186</v>
      </c>
      <c r="E39" s="422" t="s">
        <v>192</v>
      </c>
      <c r="F39" s="422" t="s">
        <v>160</v>
      </c>
      <c r="G39" s="422" t="s">
        <v>302</v>
      </c>
      <c r="H39" s="422"/>
      <c r="I39" s="422"/>
      <c r="J39" s="422"/>
      <c r="K39" s="430"/>
      <c r="L39" s="421" t="s">
        <v>308</v>
      </c>
      <c r="M39" s="422" t="s">
        <v>322</v>
      </c>
      <c r="N39" s="422" t="s">
        <v>189</v>
      </c>
      <c r="O39" s="422" t="s">
        <v>303</v>
      </c>
      <c r="P39" s="422" t="s">
        <v>302</v>
      </c>
      <c r="Q39" s="422" t="s">
        <v>188</v>
      </c>
      <c r="R39" s="422" t="s">
        <v>316</v>
      </c>
      <c r="S39" s="430"/>
      <c r="T39" s="421"/>
      <c r="U39" s="422" t="s">
        <v>303</v>
      </c>
      <c r="V39" s="422" t="s">
        <v>303</v>
      </c>
      <c r="W39" s="422" t="s">
        <v>186</v>
      </c>
      <c r="X39" s="422" t="s">
        <v>192</v>
      </c>
      <c r="Y39" s="422" t="s">
        <v>303</v>
      </c>
      <c r="Z39" s="422" t="s">
        <v>302</v>
      </c>
      <c r="AA39" s="430" t="s">
        <v>663</v>
      </c>
      <c r="AB39" s="421"/>
      <c r="AC39" s="422" t="s">
        <v>192</v>
      </c>
      <c r="AD39" s="422" t="s">
        <v>192</v>
      </c>
      <c r="AE39" s="422" t="s">
        <v>189</v>
      </c>
      <c r="AF39" s="422" t="s">
        <v>188</v>
      </c>
      <c r="AG39" s="422" t="s">
        <v>303</v>
      </c>
      <c r="AH39" s="422"/>
      <c r="AI39" s="430" t="s">
        <v>662</v>
      </c>
      <c r="AJ39" s="421" t="s">
        <v>188</v>
      </c>
      <c r="AK39" s="422" t="s">
        <v>302</v>
      </c>
      <c r="AL39" s="422"/>
      <c r="AM39" s="422" t="s">
        <v>192</v>
      </c>
      <c r="AN39" s="422" t="s">
        <v>303</v>
      </c>
      <c r="AO39" s="422" t="s">
        <v>316</v>
      </c>
      <c r="AP39" s="422" t="s">
        <v>316</v>
      </c>
      <c r="AQ39" s="430"/>
      <c r="AR39" s="369"/>
    </row>
    <row r="40" spans="1:44" ht="24.95" customHeight="1">
      <c r="A40" s="418" t="s">
        <v>40</v>
      </c>
      <c r="B40" s="457">
        <v>12</v>
      </c>
      <c r="C40" s="458" t="s">
        <v>109</v>
      </c>
      <c r="D40" s="421" t="s">
        <v>186</v>
      </c>
      <c r="E40" s="422" t="s">
        <v>192</v>
      </c>
      <c r="F40" s="422"/>
      <c r="G40" s="422" t="s">
        <v>302</v>
      </c>
      <c r="H40" s="422" t="s">
        <v>489</v>
      </c>
      <c r="I40" s="422" t="s">
        <v>315</v>
      </c>
      <c r="J40" s="422"/>
      <c r="K40" s="430"/>
      <c r="L40" s="421" t="s">
        <v>322</v>
      </c>
      <c r="M40" s="422" t="s">
        <v>322</v>
      </c>
      <c r="N40" s="422" t="s">
        <v>162</v>
      </c>
      <c r="O40" s="422" t="s">
        <v>165</v>
      </c>
      <c r="P40" s="422" t="s">
        <v>302</v>
      </c>
      <c r="Q40" s="422" t="s">
        <v>230</v>
      </c>
      <c r="R40" s="422"/>
      <c r="S40" s="430"/>
      <c r="T40" s="421" t="s">
        <v>183</v>
      </c>
      <c r="U40" s="422" t="s">
        <v>165</v>
      </c>
      <c r="V40" s="422" t="s">
        <v>165</v>
      </c>
      <c r="W40" s="422" t="s">
        <v>186</v>
      </c>
      <c r="X40" s="422" t="s">
        <v>192</v>
      </c>
      <c r="Y40" s="422" t="s">
        <v>668</v>
      </c>
      <c r="Z40" s="422" t="s">
        <v>160</v>
      </c>
      <c r="AA40" s="430"/>
      <c r="AB40" s="421" t="s">
        <v>183</v>
      </c>
      <c r="AC40" s="422" t="s">
        <v>192</v>
      </c>
      <c r="AD40" s="422" t="s">
        <v>192</v>
      </c>
      <c r="AE40" s="422" t="s">
        <v>162</v>
      </c>
      <c r="AF40" s="422" t="s">
        <v>230</v>
      </c>
      <c r="AG40" s="422" t="s">
        <v>165</v>
      </c>
      <c r="AH40" s="422"/>
      <c r="AI40" s="430"/>
      <c r="AJ40" s="421" t="s">
        <v>230</v>
      </c>
      <c r="AK40" s="422" t="s">
        <v>302</v>
      </c>
      <c r="AL40" s="422" t="s">
        <v>315</v>
      </c>
      <c r="AM40" s="422" t="s">
        <v>192</v>
      </c>
      <c r="AN40" s="422" t="s">
        <v>165</v>
      </c>
      <c r="AO40" s="422"/>
      <c r="AP40" s="422"/>
      <c r="AQ40" s="430"/>
      <c r="AR40" s="369"/>
    </row>
    <row r="41" spans="1:44" s="171" customFormat="1" ht="24.95" customHeight="1">
      <c r="A41" s="418" t="s">
        <v>40</v>
      </c>
      <c r="B41" s="457">
        <v>13</v>
      </c>
      <c r="C41" s="458" t="s">
        <v>87</v>
      </c>
      <c r="D41" s="421" t="s">
        <v>186</v>
      </c>
      <c r="E41" s="422" t="s">
        <v>192</v>
      </c>
      <c r="F41" s="422" t="s">
        <v>302</v>
      </c>
      <c r="G41" s="422" t="s">
        <v>230</v>
      </c>
      <c r="H41" s="422" t="s">
        <v>177</v>
      </c>
      <c r="I41" s="422"/>
      <c r="J41" s="422"/>
      <c r="K41" s="430"/>
      <c r="L41" s="421" t="s">
        <v>177</v>
      </c>
      <c r="M41" s="422" t="s">
        <v>177</v>
      </c>
      <c r="N41" s="422" t="s">
        <v>272</v>
      </c>
      <c r="O41" s="422" t="s">
        <v>303</v>
      </c>
      <c r="P41" s="422" t="s">
        <v>230</v>
      </c>
      <c r="Q41" s="422" t="s">
        <v>302</v>
      </c>
      <c r="R41" s="422" t="s">
        <v>310</v>
      </c>
      <c r="S41" s="430"/>
      <c r="T41" s="421"/>
      <c r="U41" s="422" t="s">
        <v>303</v>
      </c>
      <c r="V41" s="422" t="s">
        <v>303</v>
      </c>
      <c r="W41" s="422" t="s">
        <v>186</v>
      </c>
      <c r="X41" s="422" t="s">
        <v>192</v>
      </c>
      <c r="Y41" s="422" t="s">
        <v>303</v>
      </c>
      <c r="Z41" s="422" t="s">
        <v>327</v>
      </c>
      <c r="AA41" s="430" t="s">
        <v>663</v>
      </c>
      <c r="AB41" s="421"/>
      <c r="AC41" s="422" t="s">
        <v>192</v>
      </c>
      <c r="AD41" s="422" t="s">
        <v>192</v>
      </c>
      <c r="AE41" s="422" t="s">
        <v>272</v>
      </c>
      <c r="AF41" s="422" t="s">
        <v>302</v>
      </c>
      <c r="AG41" s="422" t="s">
        <v>303</v>
      </c>
      <c r="AH41" s="422" t="s">
        <v>161</v>
      </c>
      <c r="AI41" s="430" t="s">
        <v>662</v>
      </c>
      <c r="AJ41" s="421" t="s">
        <v>302</v>
      </c>
      <c r="AK41" s="422" t="s">
        <v>230</v>
      </c>
      <c r="AL41" s="422"/>
      <c r="AM41" s="422" t="s">
        <v>192</v>
      </c>
      <c r="AN41" s="422" t="s">
        <v>303</v>
      </c>
      <c r="AO41" s="422"/>
      <c r="AP41" s="422" t="s">
        <v>310</v>
      </c>
      <c r="AQ41" s="430"/>
      <c r="AR41" s="369"/>
    </row>
    <row r="42" spans="1:44" ht="24.95" customHeight="1">
      <c r="A42" s="418" t="s">
        <v>40</v>
      </c>
      <c r="B42" s="457">
        <v>14</v>
      </c>
      <c r="C42" s="458" t="s">
        <v>110</v>
      </c>
      <c r="D42" s="421" t="s">
        <v>177</v>
      </c>
      <c r="E42" s="422" t="s">
        <v>192</v>
      </c>
      <c r="F42" s="422" t="s">
        <v>160</v>
      </c>
      <c r="G42" s="422" t="s">
        <v>302</v>
      </c>
      <c r="H42" s="422"/>
      <c r="I42" s="422" t="s">
        <v>317</v>
      </c>
      <c r="J42" s="422"/>
      <c r="K42" s="430"/>
      <c r="L42" s="421" t="s">
        <v>317</v>
      </c>
      <c r="M42" s="422" t="s">
        <v>317</v>
      </c>
      <c r="N42" s="422" t="s">
        <v>162</v>
      </c>
      <c r="O42" s="422" t="s">
        <v>494</v>
      </c>
      <c r="P42" s="422" t="s">
        <v>302</v>
      </c>
      <c r="Q42" s="422" t="s">
        <v>230</v>
      </c>
      <c r="R42" s="422" t="s">
        <v>310</v>
      </c>
      <c r="S42" s="430"/>
      <c r="T42" s="421"/>
      <c r="U42" s="422" t="s">
        <v>494</v>
      </c>
      <c r="V42" s="422" t="s">
        <v>494</v>
      </c>
      <c r="W42" s="422" t="s">
        <v>175</v>
      </c>
      <c r="X42" s="422" t="s">
        <v>192</v>
      </c>
      <c r="Y42" s="422" t="s">
        <v>668</v>
      </c>
      <c r="Z42" s="422" t="s">
        <v>302</v>
      </c>
      <c r="AA42" s="430" t="s">
        <v>663</v>
      </c>
      <c r="AB42" s="421" t="s">
        <v>177</v>
      </c>
      <c r="AC42" s="422" t="s">
        <v>192</v>
      </c>
      <c r="AD42" s="422" t="s">
        <v>192</v>
      </c>
      <c r="AE42" s="422" t="s">
        <v>162</v>
      </c>
      <c r="AF42" s="422" t="s">
        <v>230</v>
      </c>
      <c r="AG42" s="422" t="s">
        <v>494</v>
      </c>
      <c r="AH42" s="422"/>
      <c r="AI42" s="430"/>
      <c r="AJ42" s="421" t="s">
        <v>230</v>
      </c>
      <c r="AK42" s="422" t="s">
        <v>302</v>
      </c>
      <c r="AL42" s="422" t="s">
        <v>489</v>
      </c>
      <c r="AM42" s="422" t="s">
        <v>192</v>
      </c>
      <c r="AN42" s="422" t="s">
        <v>494</v>
      </c>
      <c r="AO42" s="422" t="s">
        <v>313</v>
      </c>
      <c r="AP42" s="422" t="s">
        <v>310</v>
      </c>
      <c r="AQ42" s="430"/>
      <c r="AR42" s="369"/>
    </row>
    <row r="43" spans="1:44" ht="24.95" customHeight="1">
      <c r="A43" s="418" t="s">
        <v>40</v>
      </c>
      <c r="B43" s="457">
        <v>15</v>
      </c>
      <c r="C43" s="458" t="s">
        <v>88</v>
      </c>
      <c r="D43" s="421" t="s">
        <v>186</v>
      </c>
      <c r="E43" s="422" t="s">
        <v>192</v>
      </c>
      <c r="F43" s="422" t="s">
        <v>302</v>
      </c>
      <c r="G43" s="422" t="s">
        <v>230</v>
      </c>
      <c r="H43" s="422" t="s">
        <v>153</v>
      </c>
      <c r="I43" s="422" t="s">
        <v>308</v>
      </c>
      <c r="J43" s="422" t="s">
        <v>308</v>
      </c>
      <c r="K43" s="430"/>
      <c r="L43" s="421" t="s">
        <v>153</v>
      </c>
      <c r="M43" s="422" t="s">
        <v>153</v>
      </c>
      <c r="N43" s="422" t="s">
        <v>272</v>
      </c>
      <c r="O43" s="422" t="s">
        <v>303</v>
      </c>
      <c r="P43" s="422" t="s">
        <v>230</v>
      </c>
      <c r="Q43" s="422" t="s">
        <v>302</v>
      </c>
      <c r="R43" s="422" t="s">
        <v>209</v>
      </c>
      <c r="S43" s="430"/>
      <c r="T43" s="421"/>
      <c r="U43" s="422" t="s">
        <v>303</v>
      </c>
      <c r="V43" s="422" t="s">
        <v>303</v>
      </c>
      <c r="W43" s="422" t="s">
        <v>186</v>
      </c>
      <c r="X43" s="422" t="s">
        <v>192</v>
      </c>
      <c r="Y43" s="422" t="s">
        <v>303</v>
      </c>
      <c r="Z43" s="422" t="s">
        <v>327</v>
      </c>
      <c r="AA43" s="430"/>
      <c r="AB43" s="421"/>
      <c r="AC43" s="422" t="s">
        <v>192</v>
      </c>
      <c r="AD43" s="422" t="s">
        <v>192</v>
      </c>
      <c r="AE43" s="422" t="s">
        <v>272</v>
      </c>
      <c r="AF43" s="422" t="s">
        <v>302</v>
      </c>
      <c r="AG43" s="422" t="s">
        <v>303</v>
      </c>
      <c r="AH43" s="422"/>
      <c r="AI43" s="430" t="s">
        <v>662</v>
      </c>
      <c r="AJ43" s="421" t="s">
        <v>302</v>
      </c>
      <c r="AK43" s="422" t="s">
        <v>230</v>
      </c>
      <c r="AL43" s="422"/>
      <c r="AM43" s="422" t="s">
        <v>192</v>
      </c>
      <c r="AN43" s="422" t="s">
        <v>303</v>
      </c>
      <c r="AO43" s="422" t="s">
        <v>209</v>
      </c>
      <c r="AP43" s="422"/>
      <c r="AQ43" s="430"/>
      <c r="AR43" s="369"/>
    </row>
    <row r="44" spans="1:44" ht="24.95" customHeight="1">
      <c r="A44" s="418" t="s">
        <v>40</v>
      </c>
      <c r="B44" s="457">
        <v>16</v>
      </c>
      <c r="C44" s="458" t="s">
        <v>111</v>
      </c>
      <c r="D44" s="421"/>
      <c r="E44" s="422" t="s">
        <v>192</v>
      </c>
      <c r="F44" s="422" t="s">
        <v>302</v>
      </c>
      <c r="G44" s="422" t="s">
        <v>188</v>
      </c>
      <c r="H44" s="422" t="s">
        <v>321</v>
      </c>
      <c r="I44" s="422" t="s">
        <v>313</v>
      </c>
      <c r="J44" s="422"/>
      <c r="K44" s="430"/>
      <c r="L44" s="421"/>
      <c r="M44" s="422"/>
      <c r="N44" s="422" t="s">
        <v>189</v>
      </c>
      <c r="O44" s="422" t="s">
        <v>303</v>
      </c>
      <c r="P44" s="422" t="s">
        <v>188</v>
      </c>
      <c r="Q44" s="422" t="s">
        <v>302</v>
      </c>
      <c r="R44" s="422" t="s">
        <v>162</v>
      </c>
      <c r="S44" s="430"/>
      <c r="T44" s="421" t="s">
        <v>319</v>
      </c>
      <c r="U44" s="422" t="s">
        <v>303</v>
      </c>
      <c r="V44" s="422" t="s">
        <v>303</v>
      </c>
      <c r="W44" s="422"/>
      <c r="X44" s="422" t="s">
        <v>192</v>
      </c>
      <c r="Y44" s="422" t="s">
        <v>303</v>
      </c>
      <c r="Z44" s="422" t="s">
        <v>327</v>
      </c>
      <c r="AA44" s="430"/>
      <c r="AB44" s="421" t="s">
        <v>319</v>
      </c>
      <c r="AC44" s="422" t="s">
        <v>192</v>
      </c>
      <c r="AD44" s="422" t="s">
        <v>192</v>
      </c>
      <c r="AE44" s="422" t="s">
        <v>189</v>
      </c>
      <c r="AF44" s="422" t="s">
        <v>302</v>
      </c>
      <c r="AG44" s="422" t="s">
        <v>303</v>
      </c>
      <c r="AH44" s="422" t="s">
        <v>319</v>
      </c>
      <c r="AI44" s="430"/>
      <c r="AJ44" s="421" t="s">
        <v>302</v>
      </c>
      <c r="AK44" s="422" t="s">
        <v>188</v>
      </c>
      <c r="AL44" s="422" t="s">
        <v>319</v>
      </c>
      <c r="AM44" s="422" t="s">
        <v>192</v>
      </c>
      <c r="AN44" s="422" t="s">
        <v>303</v>
      </c>
      <c r="AO44" s="422" t="s">
        <v>162</v>
      </c>
      <c r="AP44" s="422"/>
      <c r="AQ44" s="430"/>
      <c r="AR44" s="369"/>
    </row>
    <row r="45" spans="1:44" ht="24.95" customHeight="1">
      <c r="A45" s="418" t="s">
        <v>40</v>
      </c>
      <c r="B45" s="457">
        <v>17</v>
      </c>
      <c r="C45" s="458" t="s">
        <v>112</v>
      </c>
      <c r="D45" s="421" t="s">
        <v>177</v>
      </c>
      <c r="E45" s="422" t="s">
        <v>192</v>
      </c>
      <c r="F45" s="422" t="s">
        <v>302</v>
      </c>
      <c r="G45" s="422" t="s">
        <v>230</v>
      </c>
      <c r="H45" s="422"/>
      <c r="I45" s="422" t="s">
        <v>317</v>
      </c>
      <c r="J45" s="422"/>
      <c r="K45" s="430"/>
      <c r="L45" s="421" t="s">
        <v>317</v>
      </c>
      <c r="M45" s="422" t="s">
        <v>317</v>
      </c>
      <c r="N45" s="422" t="s">
        <v>162</v>
      </c>
      <c r="O45" s="422" t="s">
        <v>303</v>
      </c>
      <c r="P45" s="422" t="s">
        <v>230</v>
      </c>
      <c r="Q45" s="422" t="s">
        <v>302</v>
      </c>
      <c r="R45" s="422" t="s">
        <v>209</v>
      </c>
      <c r="S45" s="430"/>
      <c r="T45" s="421"/>
      <c r="U45" s="422" t="s">
        <v>303</v>
      </c>
      <c r="V45" s="422" t="s">
        <v>303</v>
      </c>
      <c r="W45" s="422" t="s">
        <v>177</v>
      </c>
      <c r="X45" s="422" t="s">
        <v>192</v>
      </c>
      <c r="Y45" s="422" t="s">
        <v>303</v>
      </c>
      <c r="Z45" s="422" t="s">
        <v>231</v>
      </c>
      <c r="AA45" s="430" t="s">
        <v>663</v>
      </c>
      <c r="AB45" s="421" t="s">
        <v>177</v>
      </c>
      <c r="AC45" s="422" t="s">
        <v>192</v>
      </c>
      <c r="AD45" s="422" t="s">
        <v>192</v>
      </c>
      <c r="AE45" s="422" t="s">
        <v>162</v>
      </c>
      <c r="AF45" s="422" t="s">
        <v>302</v>
      </c>
      <c r="AG45" s="422" t="s">
        <v>303</v>
      </c>
      <c r="AH45" s="422" t="s">
        <v>161</v>
      </c>
      <c r="AI45" s="430"/>
      <c r="AJ45" s="421" t="s">
        <v>302</v>
      </c>
      <c r="AK45" s="422" t="s">
        <v>230</v>
      </c>
      <c r="AL45" s="422"/>
      <c r="AM45" s="422" t="s">
        <v>192</v>
      </c>
      <c r="AN45" s="422" t="s">
        <v>303</v>
      </c>
      <c r="AO45" s="422" t="s">
        <v>491</v>
      </c>
      <c r="AP45" s="422"/>
      <c r="AQ45" s="430"/>
      <c r="AR45" s="369"/>
    </row>
    <row r="46" spans="1:44" ht="24.95" customHeight="1">
      <c r="A46" s="418" t="s">
        <v>40</v>
      </c>
      <c r="B46" s="457">
        <v>18</v>
      </c>
      <c r="C46" s="458" t="s">
        <v>89</v>
      </c>
      <c r="D46" s="421" t="s">
        <v>162</v>
      </c>
      <c r="E46" s="422" t="s">
        <v>152</v>
      </c>
      <c r="F46" s="422" t="s">
        <v>302</v>
      </c>
      <c r="G46" s="422" t="s">
        <v>230</v>
      </c>
      <c r="H46" s="422" t="s">
        <v>153</v>
      </c>
      <c r="I46" s="422"/>
      <c r="J46" s="422"/>
      <c r="K46" s="430"/>
      <c r="L46" s="421" t="s">
        <v>153</v>
      </c>
      <c r="M46" s="422" t="s">
        <v>153</v>
      </c>
      <c r="N46" s="422" t="s">
        <v>272</v>
      </c>
      <c r="O46" s="422" t="s">
        <v>303</v>
      </c>
      <c r="P46" s="422" t="s">
        <v>230</v>
      </c>
      <c r="Q46" s="422" t="s">
        <v>302</v>
      </c>
      <c r="R46" s="422"/>
      <c r="S46" s="430"/>
      <c r="T46" s="421" t="s">
        <v>319</v>
      </c>
      <c r="U46" s="422" t="s">
        <v>303</v>
      </c>
      <c r="V46" s="422" t="s">
        <v>303</v>
      </c>
      <c r="W46" s="422" t="s">
        <v>161</v>
      </c>
      <c r="X46" s="422" t="s">
        <v>152</v>
      </c>
      <c r="Y46" s="422" t="s">
        <v>303</v>
      </c>
      <c r="Z46" s="422" t="s">
        <v>231</v>
      </c>
      <c r="AA46" s="430"/>
      <c r="AB46" s="421" t="s">
        <v>319</v>
      </c>
      <c r="AC46" s="422" t="s">
        <v>492</v>
      </c>
      <c r="AD46" s="422" t="s">
        <v>152</v>
      </c>
      <c r="AE46" s="422" t="s">
        <v>272</v>
      </c>
      <c r="AF46" s="422" t="s">
        <v>302</v>
      </c>
      <c r="AG46" s="422" t="s">
        <v>303</v>
      </c>
      <c r="AH46" s="422" t="s">
        <v>319</v>
      </c>
      <c r="AI46" s="430"/>
      <c r="AJ46" s="421" t="s">
        <v>302</v>
      </c>
      <c r="AK46" s="422" t="s">
        <v>230</v>
      </c>
      <c r="AL46" s="422" t="s">
        <v>319</v>
      </c>
      <c r="AM46" s="422" t="s">
        <v>152</v>
      </c>
      <c r="AN46" s="422" t="s">
        <v>303</v>
      </c>
      <c r="AO46" s="422" t="s">
        <v>162</v>
      </c>
      <c r="AP46" s="422"/>
      <c r="AQ46" s="430"/>
      <c r="AR46" s="369"/>
    </row>
    <row r="47" spans="1:44" ht="24.95" customHeight="1">
      <c r="A47" s="418" t="s">
        <v>40</v>
      </c>
      <c r="B47" s="457">
        <v>19</v>
      </c>
      <c r="C47" s="458" t="s">
        <v>113</v>
      </c>
      <c r="D47" s="421" t="s">
        <v>186</v>
      </c>
      <c r="E47" s="422" t="s">
        <v>152</v>
      </c>
      <c r="F47" s="422" t="s">
        <v>302</v>
      </c>
      <c r="G47" s="422" t="s">
        <v>230</v>
      </c>
      <c r="H47" s="422" t="s">
        <v>153</v>
      </c>
      <c r="I47" s="422" t="s">
        <v>308</v>
      </c>
      <c r="J47" s="422" t="s">
        <v>308</v>
      </c>
      <c r="K47" s="430"/>
      <c r="L47" s="421" t="s">
        <v>153</v>
      </c>
      <c r="M47" s="422" t="s">
        <v>153</v>
      </c>
      <c r="N47" s="422"/>
      <c r="O47" s="422" t="s">
        <v>303</v>
      </c>
      <c r="P47" s="422" t="s">
        <v>230</v>
      </c>
      <c r="Q47" s="422" t="s">
        <v>302</v>
      </c>
      <c r="R47" s="422"/>
      <c r="S47" s="430"/>
      <c r="T47" s="421"/>
      <c r="U47" s="422" t="s">
        <v>303</v>
      </c>
      <c r="V47" s="422" t="s">
        <v>303</v>
      </c>
      <c r="W47" s="422" t="s">
        <v>186</v>
      </c>
      <c r="X47" s="422" t="s">
        <v>152</v>
      </c>
      <c r="Y47" s="422" t="s">
        <v>303</v>
      </c>
      <c r="Z47" s="422" t="s">
        <v>231</v>
      </c>
      <c r="AA47" s="430" t="s">
        <v>663</v>
      </c>
      <c r="AB47" s="421"/>
      <c r="AC47" s="422" t="s">
        <v>492</v>
      </c>
      <c r="AD47" s="422" t="s">
        <v>152</v>
      </c>
      <c r="AE47" s="422"/>
      <c r="AF47" s="422" t="s">
        <v>302</v>
      </c>
      <c r="AG47" s="422" t="s">
        <v>303</v>
      </c>
      <c r="AH47" s="422" t="s">
        <v>161</v>
      </c>
      <c r="AI47" s="430"/>
      <c r="AJ47" s="421"/>
      <c r="AK47" s="422" t="s">
        <v>230</v>
      </c>
      <c r="AL47" s="422" t="s">
        <v>311</v>
      </c>
      <c r="AM47" s="422" t="s">
        <v>152</v>
      </c>
      <c r="AN47" s="422" t="s">
        <v>303</v>
      </c>
      <c r="AO47" s="422" t="s">
        <v>321</v>
      </c>
      <c r="AP47" s="422"/>
      <c r="AQ47" s="430"/>
      <c r="AR47" s="369"/>
    </row>
    <row r="48" spans="1:44" ht="24.95" customHeight="1">
      <c r="A48" s="418" t="s">
        <v>40</v>
      </c>
      <c r="B48" s="457">
        <v>20</v>
      </c>
      <c r="C48" s="458" t="s">
        <v>92</v>
      </c>
      <c r="D48" s="421" t="s">
        <v>186</v>
      </c>
      <c r="E48" s="422" t="s">
        <v>152</v>
      </c>
      <c r="F48" s="422" t="s">
        <v>302</v>
      </c>
      <c r="G48" s="422" t="s">
        <v>230</v>
      </c>
      <c r="H48" s="422" t="s">
        <v>177</v>
      </c>
      <c r="I48" s="422"/>
      <c r="J48" s="422"/>
      <c r="K48" s="430"/>
      <c r="L48" s="421" t="s">
        <v>177</v>
      </c>
      <c r="M48" s="422" t="s">
        <v>177</v>
      </c>
      <c r="N48" s="422" t="s">
        <v>272</v>
      </c>
      <c r="O48" s="422" t="s">
        <v>303</v>
      </c>
      <c r="P48" s="422" t="s">
        <v>230</v>
      </c>
      <c r="Q48" s="422" t="s">
        <v>302</v>
      </c>
      <c r="R48" s="422" t="s">
        <v>310</v>
      </c>
      <c r="S48" s="430"/>
      <c r="T48" s="421"/>
      <c r="U48" s="422" t="s">
        <v>303</v>
      </c>
      <c r="V48" s="422" t="s">
        <v>303</v>
      </c>
      <c r="W48" s="422" t="s">
        <v>186</v>
      </c>
      <c r="X48" s="422" t="s">
        <v>152</v>
      </c>
      <c r="Y48" s="422" t="s">
        <v>303</v>
      </c>
      <c r="Z48" s="422" t="s">
        <v>327</v>
      </c>
      <c r="AA48" s="430" t="s">
        <v>663</v>
      </c>
      <c r="AB48" s="421" t="s">
        <v>177</v>
      </c>
      <c r="AC48" s="422" t="s">
        <v>492</v>
      </c>
      <c r="AD48" s="422" t="s">
        <v>152</v>
      </c>
      <c r="AE48" s="422" t="s">
        <v>272</v>
      </c>
      <c r="AF48" s="422" t="s">
        <v>302</v>
      </c>
      <c r="AG48" s="422" t="s">
        <v>303</v>
      </c>
      <c r="AH48" s="422" t="s">
        <v>161</v>
      </c>
      <c r="AI48" s="430"/>
      <c r="AJ48" s="421" t="s">
        <v>302</v>
      </c>
      <c r="AK48" s="422" t="s">
        <v>230</v>
      </c>
      <c r="AL48" s="422"/>
      <c r="AM48" s="422" t="s">
        <v>152</v>
      </c>
      <c r="AN48" s="422" t="s">
        <v>303</v>
      </c>
      <c r="AO48" s="422"/>
      <c r="AP48" s="422" t="s">
        <v>310</v>
      </c>
      <c r="AQ48" s="430"/>
      <c r="AR48" s="369"/>
    </row>
    <row r="49" spans="1:44" ht="24.95" customHeight="1">
      <c r="A49" s="418" t="s">
        <v>40</v>
      </c>
      <c r="B49" s="457">
        <v>21</v>
      </c>
      <c r="C49" s="458" t="s">
        <v>114</v>
      </c>
      <c r="D49" s="421" t="s">
        <v>186</v>
      </c>
      <c r="E49" s="422" t="s">
        <v>192</v>
      </c>
      <c r="F49" s="422" t="s">
        <v>160</v>
      </c>
      <c r="G49" s="422" t="s">
        <v>302</v>
      </c>
      <c r="H49" s="422" t="s">
        <v>177</v>
      </c>
      <c r="I49" s="422" t="s">
        <v>479</v>
      </c>
      <c r="J49" s="422" t="s">
        <v>305</v>
      </c>
      <c r="K49" s="430"/>
      <c r="L49" s="421" t="s">
        <v>177</v>
      </c>
      <c r="M49" s="422" t="s">
        <v>177</v>
      </c>
      <c r="N49" s="422" t="s">
        <v>162</v>
      </c>
      <c r="O49" s="422" t="s">
        <v>303</v>
      </c>
      <c r="P49" s="422" t="s">
        <v>302</v>
      </c>
      <c r="Q49" s="422" t="s">
        <v>230</v>
      </c>
      <c r="R49" s="422"/>
      <c r="S49" s="430"/>
      <c r="T49" s="421"/>
      <c r="U49" s="422" t="s">
        <v>303</v>
      </c>
      <c r="V49" s="422" t="s">
        <v>303</v>
      </c>
      <c r="W49" s="422" t="s">
        <v>186</v>
      </c>
      <c r="X49" s="422" t="s">
        <v>192</v>
      </c>
      <c r="Y49" s="422" t="s">
        <v>303</v>
      </c>
      <c r="Z49" s="422" t="s">
        <v>302</v>
      </c>
      <c r="AA49" s="430"/>
      <c r="AB49" s="421"/>
      <c r="AC49" s="422" t="s">
        <v>192</v>
      </c>
      <c r="AD49" s="422" t="s">
        <v>192</v>
      </c>
      <c r="AE49" s="422" t="s">
        <v>162</v>
      </c>
      <c r="AF49" s="422" t="s">
        <v>230</v>
      </c>
      <c r="AG49" s="422" t="s">
        <v>303</v>
      </c>
      <c r="AH49" s="422" t="s">
        <v>161</v>
      </c>
      <c r="AI49" s="430"/>
      <c r="AJ49" s="421" t="s">
        <v>230</v>
      </c>
      <c r="AK49" s="422" t="s">
        <v>302</v>
      </c>
      <c r="AL49" s="422"/>
      <c r="AM49" s="422" t="s">
        <v>192</v>
      </c>
      <c r="AN49" s="422" t="s">
        <v>303</v>
      </c>
      <c r="AO49" s="422"/>
      <c r="AP49" s="422"/>
      <c r="AQ49" s="430"/>
      <c r="AR49" s="369"/>
    </row>
    <row r="50" spans="1:44" ht="24.95" customHeight="1">
      <c r="A50" s="418" t="s">
        <v>40</v>
      </c>
      <c r="B50" s="457">
        <v>22</v>
      </c>
      <c r="C50" s="458" t="s">
        <v>115</v>
      </c>
      <c r="D50" s="421" t="s">
        <v>177</v>
      </c>
      <c r="E50" s="422" t="s">
        <v>192</v>
      </c>
      <c r="F50" s="422" t="s">
        <v>160</v>
      </c>
      <c r="G50" s="422" t="s">
        <v>302</v>
      </c>
      <c r="H50" s="422"/>
      <c r="I50" s="422" t="s">
        <v>317</v>
      </c>
      <c r="J50" s="422"/>
      <c r="K50" s="430"/>
      <c r="L50" s="421" t="s">
        <v>317</v>
      </c>
      <c r="M50" s="422" t="s">
        <v>317</v>
      </c>
      <c r="N50" s="422" t="s">
        <v>162</v>
      </c>
      <c r="O50" s="422" t="s">
        <v>303</v>
      </c>
      <c r="P50" s="422" t="s">
        <v>302</v>
      </c>
      <c r="Q50" s="422" t="s">
        <v>230</v>
      </c>
      <c r="R50" s="422" t="s">
        <v>316</v>
      </c>
      <c r="S50" s="430"/>
      <c r="T50" s="421"/>
      <c r="U50" s="422" t="s">
        <v>303</v>
      </c>
      <c r="V50" s="422" t="s">
        <v>303</v>
      </c>
      <c r="W50" s="422" t="s">
        <v>175</v>
      </c>
      <c r="X50" s="422" t="s">
        <v>192</v>
      </c>
      <c r="Y50" s="422" t="s">
        <v>303</v>
      </c>
      <c r="Z50" s="422" t="s">
        <v>302</v>
      </c>
      <c r="AA50" s="430"/>
      <c r="AB50" s="421" t="s">
        <v>177</v>
      </c>
      <c r="AC50" s="422" t="s">
        <v>192</v>
      </c>
      <c r="AD50" s="422" t="s">
        <v>192</v>
      </c>
      <c r="AE50" s="422" t="s">
        <v>162</v>
      </c>
      <c r="AF50" s="422" t="s">
        <v>230</v>
      </c>
      <c r="AG50" s="422" t="s">
        <v>303</v>
      </c>
      <c r="AH50" s="422"/>
      <c r="AI50" s="430"/>
      <c r="AJ50" s="421" t="s">
        <v>230</v>
      </c>
      <c r="AK50" s="422" t="s">
        <v>302</v>
      </c>
      <c r="AM50" s="422" t="s">
        <v>192</v>
      </c>
      <c r="AN50" s="422" t="s">
        <v>303</v>
      </c>
      <c r="AO50" s="422" t="s">
        <v>316</v>
      </c>
      <c r="AP50" s="422" t="s">
        <v>316</v>
      </c>
      <c r="AQ50" s="430"/>
      <c r="AR50" s="369"/>
    </row>
    <row r="51" spans="1:44" ht="24.95" customHeight="1">
      <c r="A51" s="418" t="s">
        <v>40</v>
      </c>
      <c r="B51" s="457">
        <v>23</v>
      </c>
      <c r="C51" s="458" t="s">
        <v>116</v>
      </c>
      <c r="D51" s="421" t="s">
        <v>186</v>
      </c>
      <c r="E51" s="422" t="s">
        <v>152</v>
      </c>
      <c r="F51" s="422"/>
      <c r="G51" s="422" t="s">
        <v>302</v>
      </c>
      <c r="H51" s="422" t="s">
        <v>321</v>
      </c>
      <c r="I51" s="422" t="s">
        <v>308</v>
      </c>
      <c r="J51" s="422" t="s">
        <v>308</v>
      </c>
      <c r="K51" s="430"/>
      <c r="L51" s="421"/>
      <c r="M51" s="422"/>
      <c r="N51" s="422" t="s">
        <v>162</v>
      </c>
      <c r="O51" s="422" t="s">
        <v>165</v>
      </c>
      <c r="P51" s="422" t="s">
        <v>302</v>
      </c>
      <c r="Q51" s="422" t="s">
        <v>230</v>
      </c>
      <c r="R51" s="422"/>
      <c r="S51" s="430"/>
      <c r="T51" s="421"/>
      <c r="U51" s="422" t="s">
        <v>165</v>
      </c>
      <c r="V51" s="422" t="s">
        <v>165</v>
      </c>
      <c r="W51" s="422" t="s">
        <v>186</v>
      </c>
      <c r="X51" s="422" t="s">
        <v>152</v>
      </c>
      <c r="Y51" s="422" t="s">
        <v>668</v>
      </c>
      <c r="Z51" s="422" t="s">
        <v>302</v>
      </c>
      <c r="AA51" s="430"/>
      <c r="AB51" s="421"/>
      <c r="AC51" s="422" t="s">
        <v>160</v>
      </c>
      <c r="AD51" s="422" t="s">
        <v>152</v>
      </c>
      <c r="AE51" s="422" t="s">
        <v>162</v>
      </c>
      <c r="AF51" s="422" t="s">
        <v>230</v>
      </c>
      <c r="AG51" s="422" t="s">
        <v>165</v>
      </c>
      <c r="AH51" s="422"/>
      <c r="AI51" s="430"/>
      <c r="AJ51" s="421" t="s">
        <v>230</v>
      </c>
      <c r="AK51" s="422" t="s">
        <v>302</v>
      </c>
      <c r="AL51" s="422"/>
      <c r="AM51" s="422" t="s">
        <v>152</v>
      </c>
      <c r="AN51" s="422" t="s">
        <v>165</v>
      </c>
      <c r="AO51" s="422" t="s">
        <v>321</v>
      </c>
      <c r="AP51" s="422"/>
      <c r="AQ51" s="430"/>
      <c r="AR51" s="369"/>
    </row>
    <row r="52" spans="1:44" ht="24.95" customHeight="1">
      <c r="A52" s="418" t="s">
        <v>40</v>
      </c>
      <c r="B52" s="457">
        <v>24</v>
      </c>
      <c r="C52" s="458" t="s">
        <v>117</v>
      </c>
      <c r="D52" s="421" t="s">
        <v>418</v>
      </c>
      <c r="E52" s="422" t="s">
        <v>192</v>
      </c>
      <c r="F52" s="422" t="s">
        <v>160</v>
      </c>
      <c r="G52" s="422" t="s">
        <v>302</v>
      </c>
      <c r="H52" s="422" t="s">
        <v>313</v>
      </c>
      <c r="I52" s="422" t="s">
        <v>313</v>
      </c>
      <c r="J52" s="422"/>
      <c r="K52" s="430"/>
      <c r="L52" s="421" t="s">
        <v>322</v>
      </c>
      <c r="M52" s="422" t="s">
        <v>322</v>
      </c>
      <c r="N52" s="422" t="s">
        <v>266</v>
      </c>
      <c r="O52" s="422" t="s">
        <v>303</v>
      </c>
      <c r="P52" s="422" t="s">
        <v>302</v>
      </c>
      <c r="Q52" s="422" t="s">
        <v>230</v>
      </c>
      <c r="R52" s="422" t="s">
        <v>162</v>
      </c>
      <c r="S52" s="430"/>
      <c r="T52" s="421"/>
      <c r="U52" s="422" t="s">
        <v>303</v>
      </c>
      <c r="V52" s="422" t="s">
        <v>303</v>
      </c>
      <c r="W52" s="422" t="s">
        <v>198</v>
      </c>
      <c r="X52" s="422" t="s">
        <v>192</v>
      </c>
      <c r="Y52" s="422" t="s">
        <v>303</v>
      </c>
      <c r="Z52" s="422" t="s">
        <v>302</v>
      </c>
      <c r="AA52" s="430"/>
      <c r="AB52" s="421"/>
      <c r="AC52" s="422" t="s">
        <v>192</v>
      </c>
      <c r="AD52" s="422" t="s">
        <v>192</v>
      </c>
      <c r="AE52" s="422" t="s">
        <v>266</v>
      </c>
      <c r="AF52" s="422" t="s">
        <v>230</v>
      </c>
      <c r="AG52" s="422" t="s">
        <v>303</v>
      </c>
      <c r="AH52" s="422"/>
      <c r="AI52" s="430"/>
      <c r="AJ52" s="421" t="s">
        <v>230</v>
      </c>
      <c r="AK52" s="422" t="s">
        <v>302</v>
      </c>
      <c r="AL52" s="422"/>
      <c r="AM52" s="422" t="s">
        <v>192</v>
      </c>
      <c r="AN52" s="422" t="s">
        <v>303</v>
      </c>
      <c r="AO52" s="422" t="s">
        <v>162</v>
      </c>
      <c r="AP52" s="422"/>
      <c r="AQ52" s="430"/>
      <c r="AR52" s="369"/>
    </row>
    <row r="53" spans="1:44" ht="24.95" customHeight="1">
      <c r="A53" s="418" t="s">
        <v>40</v>
      </c>
      <c r="B53" s="457">
        <v>25</v>
      </c>
      <c r="C53" s="458" t="s">
        <v>118</v>
      </c>
      <c r="D53" s="421" t="s">
        <v>418</v>
      </c>
      <c r="E53" s="422" t="s">
        <v>192</v>
      </c>
      <c r="F53" s="422" t="s">
        <v>160</v>
      </c>
      <c r="G53" s="422" t="s">
        <v>302</v>
      </c>
      <c r="H53" s="422" t="s">
        <v>153</v>
      </c>
      <c r="I53" s="422" t="s">
        <v>313</v>
      </c>
      <c r="J53" s="422" t="s">
        <v>313</v>
      </c>
      <c r="K53" s="430"/>
      <c r="L53" s="421" t="s">
        <v>153</v>
      </c>
      <c r="M53" s="422" t="s">
        <v>153</v>
      </c>
      <c r="N53" s="422" t="s">
        <v>266</v>
      </c>
      <c r="O53" s="422" t="s">
        <v>303</v>
      </c>
      <c r="P53" s="422" t="s">
        <v>302</v>
      </c>
      <c r="Q53" s="422" t="s">
        <v>188</v>
      </c>
      <c r="R53" s="422" t="s">
        <v>162</v>
      </c>
      <c r="S53" s="430"/>
      <c r="T53" s="421"/>
      <c r="U53" s="422" t="s">
        <v>303</v>
      </c>
      <c r="V53" s="422" t="s">
        <v>303</v>
      </c>
      <c r="W53" s="422" t="s">
        <v>198</v>
      </c>
      <c r="X53" s="422" t="s">
        <v>192</v>
      </c>
      <c r="Y53" s="422" t="s">
        <v>303</v>
      </c>
      <c r="Z53" s="422" t="s">
        <v>302</v>
      </c>
      <c r="AA53" s="430"/>
      <c r="AB53" s="421"/>
      <c r="AC53" s="422" t="s">
        <v>192</v>
      </c>
      <c r="AD53" s="422" t="s">
        <v>192</v>
      </c>
      <c r="AE53" s="422" t="s">
        <v>266</v>
      </c>
      <c r="AF53" s="422" t="s">
        <v>188</v>
      </c>
      <c r="AG53" s="422" t="s">
        <v>303</v>
      </c>
      <c r="AH53" s="422"/>
      <c r="AI53" s="430" t="s">
        <v>662</v>
      </c>
      <c r="AJ53" s="421" t="s">
        <v>188</v>
      </c>
      <c r="AK53" s="422" t="s">
        <v>302</v>
      </c>
      <c r="AL53" s="422"/>
      <c r="AM53" s="422" t="s">
        <v>192</v>
      </c>
      <c r="AN53" s="422" t="s">
        <v>303</v>
      </c>
      <c r="AO53" s="422" t="s">
        <v>162</v>
      </c>
      <c r="AP53" s="422"/>
      <c r="AQ53" s="430"/>
      <c r="AR53" s="369"/>
    </row>
    <row r="54" spans="1:44" ht="24.95" customHeight="1">
      <c r="A54" s="418" t="s">
        <v>40</v>
      </c>
      <c r="B54" s="457">
        <v>26</v>
      </c>
      <c r="C54" s="458" t="s">
        <v>119</v>
      </c>
      <c r="D54" s="421" t="s">
        <v>186</v>
      </c>
      <c r="E54" s="422" t="s">
        <v>152</v>
      </c>
      <c r="F54" s="422"/>
      <c r="G54" s="422" t="s">
        <v>302</v>
      </c>
      <c r="H54" s="422" t="s">
        <v>311</v>
      </c>
      <c r="I54" s="422" t="s">
        <v>308</v>
      </c>
      <c r="J54" s="422" t="s">
        <v>308</v>
      </c>
      <c r="K54" s="430"/>
      <c r="L54" s="421"/>
      <c r="M54" s="422"/>
      <c r="N54" s="422" t="s">
        <v>272</v>
      </c>
      <c r="O54" s="422" t="s">
        <v>165</v>
      </c>
      <c r="P54" s="422" t="s">
        <v>302</v>
      </c>
      <c r="Q54" s="422" t="s">
        <v>230</v>
      </c>
      <c r="R54" s="422" t="s">
        <v>310</v>
      </c>
      <c r="S54" s="430"/>
      <c r="T54" s="421"/>
      <c r="U54" s="422" t="s">
        <v>165</v>
      </c>
      <c r="V54" s="422" t="s">
        <v>165</v>
      </c>
      <c r="W54" s="422" t="s">
        <v>186</v>
      </c>
      <c r="X54" s="422" t="s">
        <v>152</v>
      </c>
      <c r="Y54" s="422" t="s">
        <v>668</v>
      </c>
      <c r="Z54" s="422" t="s">
        <v>160</v>
      </c>
      <c r="AA54" s="430"/>
      <c r="AB54" s="421"/>
      <c r="AC54" s="422" t="s">
        <v>492</v>
      </c>
      <c r="AD54" s="422" t="s">
        <v>152</v>
      </c>
      <c r="AE54" s="422" t="s">
        <v>272</v>
      </c>
      <c r="AF54" s="422" t="s">
        <v>230</v>
      </c>
      <c r="AG54" s="422" t="s">
        <v>165</v>
      </c>
      <c r="AH54" s="422"/>
      <c r="AI54" s="430"/>
      <c r="AJ54" s="421" t="s">
        <v>230</v>
      </c>
      <c r="AK54" s="422" t="s">
        <v>302</v>
      </c>
      <c r="AL54" s="422" t="s">
        <v>315</v>
      </c>
      <c r="AM54" s="422" t="s">
        <v>152</v>
      </c>
      <c r="AN54" s="422" t="s">
        <v>165</v>
      </c>
      <c r="AO54" s="422" t="s">
        <v>315</v>
      </c>
      <c r="AP54" s="422" t="s">
        <v>310</v>
      </c>
      <c r="AQ54" s="430"/>
      <c r="AR54" s="369"/>
    </row>
    <row r="55" spans="1:44" ht="24.95" customHeight="1" thickBot="1">
      <c r="A55" s="418" t="s">
        <v>40</v>
      </c>
      <c r="B55" s="459">
        <v>27</v>
      </c>
      <c r="C55" s="460" t="s">
        <v>120</v>
      </c>
      <c r="D55" s="423" t="s">
        <v>186</v>
      </c>
      <c r="E55" s="424" t="s">
        <v>152</v>
      </c>
      <c r="F55" s="424" t="s">
        <v>160</v>
      </c>
      <c r="G55" s="424" t="s">
        <v>302</v>
      </c>
      <c r="H55" s="424"/>
      <c r="I55" s="424"/>
      <c r="J55" s="424"/>
      <c r="K55" s="436"/>
      <c r="L55" s="423" t="s">
        <v>308</v>
      </c>
      <c r="M55" s="424" t="s">
        <v>322</v>
      </c>
      <c r="N55" s="424" t="s">
        <v>272</v>
      </c>
      <c r="O55" s="424" t="s">
        <v>303</v>
      </c>
      <c r="P55" s="424" t="s">
        <v>302</v>
      </c>
      <c r="Q55" s="424" t="s">
        <v>230</v>
      </c>
      <c r="R55" s="424" t="s">
        <v>316</v>
      </c>
      <c r="S55" s="436"/>
      <c r="T55" s="423"/>
      <c r="U55" s="424" t="s">
        <v>303</v>
      </c>
      <c r="V55" s="424" t="s">
        <v>303</v>
      </c>
      <c r="W55" s="424" t="s">
        <v>186</v>
      </c>
      <c r="X55" s="424" t="s">
        <v>152</v>
      </c>
      <c r="Y55" s="424" t="s">
        <v>303</v>
      </c>
      <c r="Z55" s="424"/>
      <c r="AA55" s="430" t="s">
        <v>663</v>
      </c>
      <c r="AB55" s="423"/>
      <c r="AC55" s="424" t="s">
        <v>492</v>
      </c>
      <c r="AD55" s="424" t="s">
        <v>152</v>
      </c>
      <c r="AE55" s="424" t="s">
        <v>272</v>
      </c>
      <c r="AF55" s="424" t="s">
        <v>230</v>
      </c>
      <c r="AG55" s="424" t="s">
        <v>303</v>
      </c>
      <c r="AH55" s="424" t="s">
        <v>161</v>
      </c>
      <c r="AI55" s="436" t="s">
        <v>662</v>
      </c>
      <c r="AJ55" s="423" t="s">
        <v>230</v>
      </c>
      <c r="AK55" s="424" t="s">
        <v>302</v>
      </c>
      <c r="AL55" s="424"/>
      <c r="AM55" s="424" t="s">
        <v>152</v>
      </c>
      <c r="AN55" s="424" t="s">
        <v>303</v>
      </c>
      <c r="AO55" s="424" t="s">
        <v>316</v>
      </c>
      <c r="AP55" s="424" t="s">
        <v>316</v>
      </c>
      <c r="AQ55" s="436"/>
      <c r="AR55" s="369"/>
    </row>
    <row r="56" spans="1:44" s="474" customFormat="1" ht="24.95" customHeight="1">
      <c r="A56" s="472"/>
      <c r="B56" s="451" t="s">
        <v>612</v>
      </c>
      <c r="C56" s="452" t="s">
        <v>38</v>
      </c>
      <c r="D56" s="572" t="s">
        <v>145</v>
      </c>
      <c r="E56" s="573"/>
      <c r="F56" s="573"/>
      <c r="G56" s="573"/>
      <c r="H56" s="573"/>
      <c r="I56" s="573"/>
      <c r="J56" s="573"/>
      <c r="K56" s="574"/>
      <c r="L56" s="572" t="s">
        <v>146</v>
      </c>
      <c r="M56" s="573"/>
      <c r="N56" s="573"/>
      <c r="O56" s="573"/>
      <c r="P56" s="573"/>
      <c r="Q56" s="573"/>
      <c r="R56" s="573"/>
      <c r="S56" s="574"/>
      <c r="T56" s="572" t="s">
        <v>147</v>
      </c>
      <c r="U56" s="573"/>
      <c r="V56" s="573"/>
      <c r="W56" s="573"/>
      <c r="X56" s="573"/>
      <c r="Y56" s="573"/>
      <c r="Z56" s="573"/>
      <c r="AA56" s="574"/>
      <c r="AB56" s="572" t="s">
        <v>148</v>
      </c>
      <c r="AC56" s="573"/>
      <c r="AD56" s="573"/>
      <c r="AE56" s="573"/>
      <c r="AF56" s="573"/>
      <c r="AG56" s="573"/>
      <c r="AH56" s="573"/>
      <c r="AI56" s="574"/>
      <c r="AJ56" s="572" t="s">
        <v>149</v>
      </c>
      <c r="AK56" s="573"/>
      <c r="AL56" s="573"/>
      <c r="AM56" s="573"/>
      <c r="AN56" s="573"/>
      <c r="AO56" s="573"/>
      <c r="AP56" s="573"/>
      <c r="AQ56" s="574"/>
      <c r="AR56" s="369"/>
    </row>
    <row r="57" spans="1:44" s="474" customFormat="1" ht="24.95" customHeight="1" thickBot="1">
      <c r="A57" s="472"/>
      <c r="B57" s="453"/>
      <c r="C57" s="454"/>
      <c r="D57" s="475">
        <v>1</v>
      </c>
      <c r="E57" s="213">
        <v>2</v>
      </c>
      <c r="F57" s="476">
        <v>3</v>
      </c>
      <c r="G57" s="476">
        <v>4</v>
      </c>
      <c r="H57" s="476">
        <v>5</v>
      </c>
      <c r="I57" s="213">
        <v>6</v>
      </c>
      <c r="J57" s="213">
        <v>7</v>
      </c>
      <c r="K57" s="214">
        <v>8</v>
      </c>
      <c r="L57" s="477">
        <v>1</v>
      </c>
      <c r="M57" s="478">
        <v>2</v>
      </c>
      <c r="N57" s="479">
        <v>3</v>
      </c>
      <c r="O57" s="479">
        <v>4</v>
      </c>
      <c r="P57" s="479">
        <v>5</v>
      </c>
      <c r="Q57" s="478">
        <v>6</v>
      </c>
      <c r="R57" s="478">
        <v>7</v>
      </c>
      <c r="S57" s="468">
        <v>8</v>
      </c>
      <c r="T57" s="477">
        <v>1</v>
      </c>
      <c r="U57" s="478">
        <v>2</v>
      </c>
      <c r="V57" s="479">
        <v>3</v>
      </c>
      <c r="W57" s="479">
        <v>4</v>
      </c>
      <c r="X57" s="479">
        <v>5</v>
      </c>
      <c r="Y57" s="478">
        <v>6</v>
      </c>
      <c r="Z57" s="478">
        <v>7</v>
      </c>
      <c r="AA57" s="468">
        <v>8</v>
      </c>
      <c r="AB57" s="477">
        <v>1</v>
      </c>
      <c r="AC57" s="478">
        <v>2</v>
      </c>
      <c r="AD57" s="479">
        <v>3</v>
      </c>
      <c r="AE57" s="479">
        <v>4</v>
      </c>
      <c r="AF57" s="479">
        <v>5</v>
      </c>
      <c r="AG57" s="478">
        <v>6</v>
      </c>
      <c r="AH57" s="478">
        <v>7</v>
      </c>
      <c r="AI57" s="468">
        <v>8</v>
      </c>
      <c r="AJ57" s="477">
        <v>1</v>
      </c>
      <c r="AK57" s="478">
        <v>2</v>
      </c>
      <c r="AL57" s="479">
        <v>3</v>
      </c>
      <c r="AM57" s="479">
        <v>4</v>
      </c>
      <c r="AN57" s="479">
        <v>5</v>
      </c>
      <c r="AO57" s="478">
        <v>6</v>
      </c>
      <c r="AP57" s="478">
        <v>7</v>
      </c>
      <c r="AQ57" s="468">
        <v>8</v>
      </c>
      <c r="AR57" s="369"/>
    </row>
    <row r="58" spans="1:44" ht="24.95" customHeight="1">
      <c r="A58" s="418" t="s">
        <v>41</v>
      </c>
      <c r="B58" s="457">
        <v>1</v>
      </c>
      <c r="C58" s="458" t="s">
        <v>47</v>
      </c>
      <c r="D58" s="419" t="s">
        <v>186</v>
      </c>
      <c r="E58" s="420" t="s">
        <v>192</v>
      </c>
      <c r="F58" s="420" t="s">
        <v>302</v>
      </c>
      <c r="G58" s="420" t="s">
        <v>230</v>
      </c>
      <c r="H58" s="420"/>
      <c r="I58" s="420" t="s">
        <v>322</v>
      </c>
      <c r="J58" s="420" t="s">
        <v>322</v>
      </c>
      <c r="K58" s="434"/>
      <c r="L58" s="419"/>
      <c r="M58" s="420"/>
      <c r="N58" s="420"/>
      <c r="O58" s="420" t="s">
        <v>303</v>
      </c>
      <c r="P58" s="420" t="s">
        <v>230</v>
      </c>
      <c r="Q58" s="420" t="s">
        <v>302</v>
      </c>
      <c r="R58" s="420" t="s">
        <v>316</v>
      </c>
      <c r="S58" s="434"/>
      <c r="T58" s="419" t="s">
        <v>153</v>
      </c>
      <c r="U58" s="420" t="s">
        <v>303</v>
      </c>
      <c r="V58" s="420" t="s">
        <v>303</v>
      </c>
      <c r="W58" s="420" t="s">
        <v>186</v>
      </c>
      <c r="X58" s="420" t="s">
        <v>192</v>
      </c>
      <c r="Y58" s="420" t="s">
        <v>303</v>
      </c>
      <c r="Z58" s="420" t="s">
        <v>325</v>
      </c>
      <c r="AA58" s="434"/>
      <c r="AB58" s="419" t="s">
        <v>153</v>
      </c>
      <c r="AC58" s="420" t="s">
        <v>192</v>
      </c>
      <c r="AD58" s="420" t="s">
        <v>192</v>
      </c>
      <c r="AE58" s="420"/>
      <c r="AF58" s="420" t="s">
        <v>302</v>
      </c>
      <c r="AG58" s="420" t="s">
        <v>303</v>
      </c>
      <c r="AH58" s="420" t="s">
        <v>153</v>
      </c>
      <c r="AI58" s="434"/>
      <c r="AJ58" s="419" t="s">
        <v>302</v>
      </c>
      <c r="AK58" s="420" t="s">
        <v>230</v>
      </c>
      <c r="AL58" s="420" t="s">
        <v>316</v>
      </c>
      <c r="AM58" s="420" t="s">
        <v>192</v>
      </c>
      <c r="AN58" s="420" t="s">
        <v>303</v>
      </c>
      <c r="AO58" s="420" t="s">
        <v>316</v>
      </c>
      <c r="AP58" s="420"/>
      <c r="AQ58" s="434"/>
      <c r="AR58" s="369"/>
    </row>
    <row r="59" spans="1:44" ht="24.95" customHeight="1">
      <c r="A59" s="418" t="s">
        <v>41</v>
      </c>
      <c r="B59" s="457">
        <v>2</v>
      </c>
      <c r="C59" s="458" t="s">
        <v>48</v>
      </c>
      <c r="D59" s="421" t="s">
        <v>177</v>
      </c>
      <c r="E59" s="422" t="s">
        <v>192</v>
      </c>
      <c r="F59" s="422" t="s">
        <v>302</v>
      </c>
      <c r="G59" s="422" t="s">
        <v>188</v>
      </c>
      <c r="H59" s="422" t="s">
        <v>479</v>
      </c>
      <c r="I59" s="422" t="s">
        <v>317</v>
      </c>
      <c r="J59" s="422" t="s">
        <v>305</v>
      </c>
      <c r="K59" s="430"/>
      <c r="L59" s="421" t="s">
        <v>317</v>
      </c>
      <c r="M59" s="422" t="s">
        <v>317</v>
      </c>
      <c r="N59" s="422" t="s">
        <v>162</v>
      </c>
      <c r="O59" s="422" t="s">
        <v>303</v>
      </c>
      <c r="P59" s="422" t="s">
        <v>188</v>
      </c>
      <c r="Q59" s="422" t="s">
        <v>302</v>
      </c>
      <c r="R59" s="422"/>
      <c r="S59" s="430"/>
      <c r="T59" s="421"/>
      <c r="U59" s="422" t="s">
        <v>303</v>
      </c>
      <c r="V59" s="422" t="s">
        <v>303</v>
      </c>
      <c r="W59" s="422" t="s">
        <v>175</v>
      </c>
      <c r="X59" s="422" t="s">
        <v>192</v>
      </c>
      <c r="Y59" s="422" t="s">
        <v>303</v>
      </c>
      <c r="Z59" s="422" t="s">
        <v>327</v>
      </c>
      <c r="AA59" s="430"/>
      <c r="AB59" s="421" t="s">
        <v>177</v>
      </c>
      <c r="AC59" s="422" t="s">
        <v>192</v>
      </c>
      <c r="AD59" s="422" t="s">
        <v>192</v>
      </c>
      <c r="AE59" s="422" t="s">
        <v>162</v>
      </c>
      <c r="AF59" s="422" t="s">
        <v>302</v>
      </c>
      <c r="AG59" s="422" t="s">
        <v>303</v>
      </c>
      <c r="AH59" s="422"/>
      <c r="AI59" s="430" t="s">
        <v>662</v>
      </c>
      <c r="AJ59" s="421" t="s">
        <v>302</v>
      </c>
      <c r="AK59" s="422" t="s">
        <v>188</v>
      </c>
      <c r="AL59" s="422"/>
      <c r="AM59" s="422" t="s">
        <v>192</v>
      </c>
      <c r="AN59" s="422" t="s">
        <v>303</v>
      </c>
      <c r="AO59" s="422"/>
      <c r="AP59" s="422"/>
      <c r="AQ59" s="430"/>
      <c r="AR59" s="369"/>
    </row>
    <row r="60" spans="1:44" ht="24.95" customHeight="1">
      <c r="A60" s="418" t="s">
        <v>41</v>
      </c>
      <c r="B60" s="457">
        <v>3</v>
      </c>
      <c r="C60" s="458" t="s">
        <v>49</v>
      </c>
      <c r="D60" s="421" t="s">
        <v>186</v>
      </c>
      <c r="E60" s="422" t="s">
        <v>192</v>
      </c>
      <c r="F60" s="422" t="s">
        <v>302</v>
      </c>
      <c r="G60" s="422" t="s">
        <v>188</v>
      </c>
      <c r="H60" s="422"/>
      <c r="I60" s="422" t="s">
        <v>490</v>
      </c>
      <c r="J60" s="422" t="s">
        <v>315</v>
      </c>
      <c r="K60" s="430"/>
      <c r="L60" s="421"/>
      <c r="M60" s="422" t="s">
        <v>418</v>
      </c>
      <c r="N60" s="422"/>
      <c r="O60" s="422" t="s">
        <v>303</v>
      </c>
      <c r="P60" s="422" t="s">
        <v>188</v>
      </c>
      <c r="Q60" s="422" t="s">
        <v>302</v>
      </c>
      <c r="R60" s="422" t="s">
        <v>186</v>
      </c>
      <c r="S60" s="430"/>
      <c r="T60" s="421" t="s">
        <v>319</v>
      </c>
      <c r="U60" s="422" t="s">
        <v>303</v>
      </c>
      <c r="V60" s="422" t="s">
        <v>303</v>
      </c>
      <c r="W60" s="422" t="s">
        <v>198</v>
      </c>
      <c r="X60" s="422" t="s">
        <v>192</v>
      </c>
      <c r="Y60" s="422" t="s">
        <v>303</v>
      </c>
      <c r="Z60" s="422" t="s">
        <v>327</v>
      </c>
      <c r="AA60" s="430"/>
      <c r="AB60" s="421" t="s">
        <v>319</v>
      </c>
      <c r="AC60" s="422" t="s">
        <v>192</v>
      </c>
      <c r="AD60" s="422" t="s">
        <v>192</v>
      </c>
      <c r="AE60" s="422"/>
      <c r="AF60" s="422" t="s">
        <v>302</v>
      </c>
      <c r="AG60" s="422" t="s">
        <v>303</v>
      </c>
      <c r="AH60" s="422" t="s">
        <v>319</v>
      </c>
      <c r="AI60" s="430"/>
      <c r="AJ60" s="421" t="s">
        <v>302</v>
      </c>
      <c r="AK60" s="422" t="s">
        <v>188</v>
      </c>
      <c r="AL60" s="422" t="s">
        <v>319</v>
      </c>
      <c r="AM60" s="422" t="s">
        <v>192</v>
      </c>
      <c r="AN60" s="422" t="s">
        <v>303</v>
      </c>
      <c r="AO60" s="422" t="s">
        <v>315</v>
      </c>
      <c r="AP60" s="422"/>
      <c r="AQ60" s="430"/>
      <c r="AR60" s="369"/>
    </row>
    <row r="61" spans="1:44" ht="24.95" customHeight="1">
      <c r="A61" s="418" t="s">
        <v>41</v>
      </c>
      <c r="B61" s="457">
        <v>4</v>
      </c>
      <c r="C61" s="458" t="s">
        <v>50</v>
      </c>
      <c r="D61" s="421" t="s">
        <v>186</v>
      </c>
      <c r="E61" s="422" t="s">
        <v>152</v>
      </c>
      <c r="F61" s="422" t="s">
        <v>302</v>
      </c>
      <c r="G61" s="422" t="s">
        <v>230</v>
      </c>
      <c r="H61" s="422" t="s">
        <v>177</v>
      </c>
      <c r="I61" s="422" t="s">
        <v>313</v>
      </c>
      <c r="J61" s="422" t="s">
        <v>313</v>
      </c>
      <c r="K61" s="430"/>
      <c r="L61" s="421" t="s">
        <v>177</v>
      </c>
      <c r="M61" s="422" t="s">
        <v>177</v>
      </c>
      <c r="N61" s="422" t="s">
        <v>266</v>
      </c>
      <c r="O61" s="422" t="s">
        <v>165</v>
      </c>
      <c r="P61" s="422" t="s">
        <v>230</v>
      </c>
      <c r="Q61" s="422" t="s">
        <v>302</v>
      </c>
      <c r="R61" s="422"/>
      <c r="S61" s="430"/>
      <c r="T61" s="421" t="s">
        <v>183</v>
      </c>
      <c r="U61" s="422" t="s">
        <v>165</v>
      </c>
      <c r="V61" s="422" t="s">
        <v>165</v>
      </c>
      <c r="W61" s="422" t="s">
        <v>186</v>
      </c>
      <c r="X61" s="422" t="s">
        <v>152</v>
      </c>
      <c r="Y61" s="422" t="s">
        <v>668</v>
      </c>
      <c r="Z61" s="422" t="s">
        <v>325</v>
      </c>
      <c r="AA61" s="430"/>
      <c r="AB61" s="421" t="s">
        <v>183</v>
      </c>
      <c r="AC61" s="422"/>
      <c r="AD61" s="422" t="s">
        <v>152</v>
      </c>
      <c r="AE61" s="422" t="s">
        <v>266</v>
      </c>
      <c r="AF61" s="422" t="s">
        <v>302</v>
      </c>
      <c r="AG61" s="422" t="s">
        <v>165</v>
      </c>
      <c r="AH61" s="422" t="s">
        <v>418</v>
      </c>
      <c r="AI61" s="430"/>
      <c r="AJ61" s="421" t="s">
        <v>302</v>
      </c>
      <c r="AK61" s="422" t="s">
        <v>230</v>
      </c>
      <c r="AL61" s="422" t="s">
        <v>418</v>
      </c>
      <c r="AM61" s="422" t="s">
        <v>152</v>
      </c>
      <c r="AN61" s="422" t="s">
        <v>165</v>
      </c>
      <c r="AO61" s="422"/>
      <c r="AP61" s="422"/>
      <c r="AQ61" s="430"/>
      <c r="AR61" s="369"/>
    </row>
    <row r="62" spans="1:44" ht="24.95" customHeight="1">
      <c r="A62" s="418" t="s">
        <v>41</v>
      </c>
      <c r="B62" s="457">
        <v>5</v>
      </c>
      <c r="C62" s="458" t="s">
        <v>51</v>
      </c>
      <c r="D62" s="421" t="s">
        <v>177</v>
      </c>
      <c r="E62" s="422" t="s">
        <v>192</v>
      </c>
      <c r="F62" s="422" t="s">
        <v>302</v>
      </c>
      <c r="G62" s="422" t="s">
        <v>230</v>
      </c>
      <c r="H62" s="422" t="s">
        <v>479</v>
      </c>
      <c r="I62" s="422" t="s">
        <v>317</v>
      </c>
      <c r="J62" s="422" t="s">
        <v>305</v>
      </c>
      <c r="K62" s="430"/>
      <c r="L62" s="421" t="s">
        <v>317</v>
      </c>
      <c r="M62" s="422" t="s">
        <v>317</v>
      </c>
      <c r="N62" s="422" t="s">
        <v>162</v>
      </c>
      <c r="O62" s="422" t="s">
        <v>303</v>
      </c>
      <c r="P62" s="422" t="s">
        <v>230</v>
      </c>
      <c r="Q62" s="422" t="s">
        <v>302</v>
      </c>
      <c r="R62" s="422"/>
      <c r="S62" s="430"/>
      <c r="T62" s="421"/>
      <c r="U62" s="422" t="s">
        <v>303</v>
      </c>
      <c r="V62" s="422" t="s">
        <v>303</v>
      </c>
      <c r="W62" s="422" t="s">
        <v>175</v>
      </c>
      <c r="X62" s="422" t="s">
        <v>192</v>
      </c>
      <c r="Y62" s="422" t="s">
        <v>303</v>
      </c>
      <c r="Z62" s="422" t="s">
        <v>327</v>
      </c>
      <c r="AA62" s="430" t="s">
        <v>663</v>
      </c>
      <c r="AB62" s="421" t="s">
        <v>177</v>
      </c>
      <c r="AC62" s="422" t="s">
        <v>192</v>
      </c>
      <c r="AD62" s="422" t="s">
        <v>192</v>
      </c>
      <c r="AE62" s="422" t="s">
        <v>162</v>
      </c>
      <c r="AF62" s="422" t="s">
        <v>302</v>
      </c>
      <c r="AG62" s="422" t="s">
        <v>303</v>
      </c>
      <c r="AH62" s="422"/>
      <c r="AI62" s="430"/>
      <c r="AJ62" s="421" t="s">
        <v>302</v>
      </c>
      <c r="AK62" s="422" t="s">
        <v>230</v>
      </c>
      <c r="AL62" s="422"/>
      <c r="AM62" s="422" t="s">
        <v>192</v>
      </c>
      <c r="AN62" s="422" t="s">
        <v>303</v>
      </c>
      <c r="AO62" s="422"/>
      <c r="AP62" s="422"/>
      <c r="AQ62" s="430"/>
      <c r="AR62" s="369"/>
    </row>
    <row r="63" spans="1:44" ht="24.95" customHeight="1">
      <c r="A63" s="418" t="s">
        <v>41</v>
      </c>
      <c r="B63" s="457">
        <v>6</v>
      </c>
      <c r="C63" s="458" t="s">
        <v>52</v>
      </c>
      <c r="D63" s="421" t="s">
        <v>324</v>
      </c>
      <c r="E63" s="422" t="s">
        <v>152</v>
      </c>
      <c r="F63" s="422" t="s">
        <v>302</v>
      </c>
      <c r="G63" s="422" t="s">
        <v>230</v>
      </c>
      <c r="H63" s="422" t="s">
        <v>177</v>
      </c>
      <c r="I63" s="422" t="s">
        <v>323</v>
      </c>
      <c r="J63" s="422" t="s">
        <v>324</v>
      </c>
      <c r="K63" s="430"/>
      <c r="L63" s="421" t="s">
        <v>177</v>
      </c>
      <c r="M63" s="422" t="s">
        <v>177</v>
      </c>
      <c r="N63" s="422"/>
      <c r="O63" s="422" t="s">
        <v>303</v>
      </c>
      <c r="P63" s="422" t="s">
        <v>230</v>
      </c>
      <c r="Q63" s="422" t="s">
        <v>302</v>
      </c>
      <c r="R63" s="422" t="s">
        <v>162</v>
      </c>
      <c r="S63" s="430"/>
      <c r="T63" s="421" t="s">
        <v>153</v>
      </c>
      <c r="U63" s="422" t="s">
        <v>303</v>
      </c>
      <c r="V63" s="422" t="s">
        <v>303</v>
      </c>
      <c r="W63" s="422" t="s">
        <v>161</v>
      </c>
      <c r="X63" s="422" t="s">
        <v>152</v>
      </c>
      <c r="Y63" s="422" t="s">
        <v>303</v>
      </c>
      <c r="Z63" s="422" t="s">
        <v>325</v>
      </c>
      <c r="AA63" s="430"/>
      <c r="AB63" s="421" t="s">
        <v>153</v>
      </c>
      <c r="AC63" s="422"/>
      <c r="AD63" s="422" t="s">
        <v>152</v>
      </c>
      <c r="AE63" s="422"/>
      <c r="AF63" s="422" t="s">
        <v>302</v>
      </c>
      <c r="AG63" s="422" t="s">
        <v>303</v>
      </c>
      <c r="AH63" s="422" t="s">
        <v>153</v>
      </c>
      <c r="AI63" s="430"/>
      <c r="AJ63" s="421"/>
      <c r="AK63" s="422" t="s">
        <v>230</v>
      </c>
      <c r="AL63" s="422"/>
      <c r="AM63" s="422" t="s">
        <v>152</v>
      </c>
      <c r="AN63" s="422" t="s">
        <v>303</v>
      </c>
      <c r="AO63" s="422" t="s">
        <v>162</v>
      </c>
      <c r="AP63" s="422"/>
      <c r="AQ63" s="430"/>
      <c r="AR63" s="369"/>
    </row>
    <row r="64" spans="1:44" ht="24.95" customHeight="1">
      <c r="A64" s="418" t="s">
        <v>41</v>
      </c>
      <c r="B64" s="457">
        <v>7</v>
      </c>
      <c r="C64" s="458" t="s">
        <v>54</v>
      </c>
      <c r="D64" s="421" t="s">
        <v>418</v>
      </c>
      <c r="E64" s="422" t="s">
        <v>192</v>
      </c>
      <c r="F64" s="422" t="s">
        <v>302</v>
      </c>
      <c r="G64" s="422" t="s">
        <v>230</v>
      </c>
      <c r="H64" s="422" t="s">
        <v>177</v>
      </c>
      <c r="I64" s="422"/>
      <c r="J64" s="422"/>
      <c r="K64" s="430"/>
      <c r="L64" s="421" t="s">
        <v>177</v>
      </c>
      <c r="M64" s="422" t="s">
        <v>177</v>
      </c>
      <c r="N64" s="422" t="s">
        <v>162</v>
      </c>
      <c r="O64" s="422" t="s">
        <v>303</v>
      </c>
      <c r="P64" s="422" t="s">
        <v>230</v>
      </c>
      <c r="Q64" s="422" t="s">
        <v>302</v>
      </c>
      <c r="R64" s="422" t="s">
        <v>310</v>
      </c>
      <c r="S64" s="430"/>
      <c r="T64" s="421"/>
      <c r="U64" s="422" t="s">
        <v>303</v>
      </c>
      <c r="V64" s="422" t="s">
        <v>303</v>
      </c>
      <c r="W64" s="422" t="s">
        <v>198</v>
      </c>
      <c r="X64" s="422" t="s">
        <v>192</v>
      </c>
      <c r="Y64" s="422" t="s">
        <v>303</v>
      </c>
      <c r="Z64" s="422" t="s">
        <v>327</v>
      </c>
      <c r="AA64" s="430"/>
      <c r="AB64" s="421"/>
      <c r="AC64" s="422" t="s">
        <v>192</v>
      </c>
      <c r="AD64" s="422" t="s">
        <v>192</v>
      </c>
      <c r="AE64" s="422" t="s">
        <v>162</v>
      </c>
      <c r="AF64" s="422" t="s">
        <v>302</v>
      </c>
      <c r="AG64" s="422" t="s">
        <v>303</v>
      </c>
      <c r="AH64" s="422"/>
      <c r="AI64" s="430"/>
      <c r="AJ64" s="421" t="s">
        <v>302</v>
      </c>
      <c r="AK64" s="422" t="s">
        <v>230</v>
      </c>
      <c r="AL64" s="422"/>
      <c r="AM64" s="422" t="s">
        <v>192</v>
      </c>
      <c r="AN64" s="422" t="s">
        <v>303</v>
      </c>
      <c r="AO64" s="422"/>
      <c r="AP64" s="422" t="s">
        <v>310</v>
      </c>
      <c r="AQ64" s="430"/>
      <c r="AR64" s="369"/>
    </row>
    <row r="65" spans="1:44" ht="24.95" customHeight="1">
      <c r="A65" s="418" t="s">
        <v>41</v>
      </c>
      <c r="B65" s="457">
        <v>8</v>
      </c>
      <c r="C65" s="458" t="s">
        <v>55</v>
      </c>
      <c r="D65" s="421"/>
      <c r="E65" s="422" t="s">
        <v>152</v>
      </c>
      <c r="F65" s="422" t="s">
        <v>302</v>
      </c>
      <c r="G65" s="422" t="s">
        <v>188</v>
      </c>
      <c r="H65" s="422"/>
      <c r="I65" s="422" t="s">
        <v>479</v>
      </c>
      <c r="J65" s="422" t="s">
        <v>305</v>
      </c>
      <c r="K65" s="430"/>
      <c r="L65" s="421" t="s">
        <v>322</v>
      </c>
      <c r="M65" s="422" t="s">
        <v>322</v>
      </c>
      <c r="N65" s="422" t="s">
        <v>189</v>
      </c>
      <c r="O65" s="422" t="s">
        <v>165</v>
      </c>
      <c r="P65" s="422" t="s">
        <v>188</v>
      </c>
      <c r="Q65" s="422" t="s">
        <v>302</v>
      </c>
      <c r="R65" s="422" t="s">
        <v>162</v>
      </c>
      <c r="S65" s="430"/>
      <c r="T65" s="421" t="s">
        <v>183</v>
      </c>
      <c r="U65" s="422" t="s">
        <v>165</v>
      </c>
      <c r="V65" s="422" t="s">
        <v>165</v>
      </c>
      <c r="W65" s="422"/>
      <c r="X65" s="422" t="s">
        <v>152</v>
      </c>
      <c r="Y65" s="422" t="s">
        <v>668</v>
      </c>
      <c r="Z65" s="422" t="s">
        <v>325</v>
      </c>
      <c r="AA65" s="430"/>
      <c r="AB65" s="421" t="s">
        <v>183</v>
      </c>
      <c r="AC65" s="422"/>
      <c r="AD65" s="422" t="s">
        <v>152</v>
      </c>
      <c r="AE65" s="422" t="s">
        <v>189</v>
      </c>
      <c r="AF65" s="422" t="s">
        <v>302</v>
      </c>
      <c r="AG65" s="422" t="s">
        <v>165</v>
      </c>
      <c r="AH65" s="422"/>
      <c r="AI65" s="430"/>
      <c r="AJ65" s="421" t="s">
        <v>302</v>
      </c>
      <c r="AK65" s="422" t="s">
        <v>188</v>
      </c>
      <c r="AL65" s="422" t="s">
        <v>326</v>
      </c>
      <c r="AM65" s="422" t="s">
        <v>152</v>
      </c>
      <c r="AN65" s="422" t="s">
        <v>165</v>
      </c>
      <c r="AO65" s="422" t="s">
        <v>162</v>
      </c>
      <c r="AP65" s="422" t="s">
        <v>326</v>
      </c>
      <c r="AQ65" s="430"/>
      <c r="AR65" s="369"/>
    </row>
    <row r="66" spans="1:44" ht="24.95" customHeight="1">
      <c r="A66" s="418" t="s">
        <v>41</v>
      </c>
      <c r="B66" s="457">
        <v>9</v>
      </c>
      <c r="C66" s="458" t="s">
        <v>56</v>
      </c>
      <c r="D66" s="421" t="s">
        <v>186</v>
      </c>
      <c r="E66" s="422" t="s">
        <v>152</v>
      </c>
      <c r="F66" s="422" t="s">
        <v>302</v>
      </c>
      <c r="G66" s="422" t="s">
        <v>188</v>
      </c>
      <c r="H66" s="422" t="s">
        <v>177</v>
      </c>
      <c r="I66" s="422" t="s">
        <v>305</v>
      </c>
      <c r="J66" s="422" t="s">
        <v>305</v>
      </c>
      <c r="K66" s="430"/>
      <c r="L66" s="421" t="s">
        <v>177</v>
      </c>
      <c r="M66" s="422" t="s">
        <v>177</v>
      </c>
      <c r="N66" s="422" t="s">
        <v>189</v>
      </c>
      <c r="O66" s="422" t="s">
        <v>165</v>
      </c>
      <c r="P66" s="422" t="s">
        <v>188</v>
      </c>
      <c r="Q66" s="422" t="s">
        <v>302</v>
      </c>
      <c r="R66" s="422" t="s">
        <v>209</v>
      </c>
      <c r="S66" s="430"/>
      <c r="T66" s="421"/>
      <c r="U66" s="422" t="s">
        <v>165</v>
      </c>
      <c r="V66" s="422" t="s">
        <v>165</v>
      </c>
      <c r="W66" s="422" t="s">
        <v>186</v>
      </c>
      <c r="X66" s="422" t="s">
        <v>152</v>
      </c>
      <c r="Y66" s="422" t="s">
        <v>668</v>
      </c>
      <c r="Z66" s="422" t="s">
        <v>325</v>
      </c>
      <c r="AA66" s="430"/>
      <c r="AB66" s="421"/>
      <c r="AC66" s="422"/>
      <c r="AD66" s="422" t="s">
        <v>152</v>
      </c>
      <c r="AE66" s="422" t="s">
        <v>189</v>
      </c>
      <c r="AF66" s="422" t="s">
        <v>302</v>
      </c>
      <c r="AG66" s="422" t="s">
        <v>165</v>
      </c>
      <c r="AH66" s="422" t="s">
        <v>161</v>
      </c>
      <c r="AI66" s="430"/>
      <c r="AJ66" s="421"/>
      <c r="AK66" s="422" t="s">
        <v>188</v>
      </c>
      <c r="AL66" s="422" t="s">
        <v>316</v>
      </c>
      <c r="AM66" s="422" t="s">
        <v>152</v>
      </c>
      <c r="AN66" s="422" t="s">
        <v>165</v>
      </c>
      <c r="AO66" s="422" t="s">
        <v>316</v>
      </c>
      <c r="AP66" s="422"/>
      <c r="AQ66" s="430"/>
      <c r="AR66" s="369"/>
    </row>
    <row r="67" spans="1:44" ht="24.95" customHeight="1">
      <c r="A67" s="418" t="s">
        <v>41</v>
      </c>
      <c r="B67" s="457">
        <v>10</v>
      </c>
      <c r="C67" s="458" t="s">
        <v>57</v>
      </c>
      <c r="D67" s="421" t="s">
        <v>418</v>
      </c>
      <c r="E67" s="422" t="s">
        <v>192</v>
      </c>
      <c r="F67" s="422" t="s">
        <v>302</v>
      </c>
      <c r="G67" s="422" t="s">
        <v>230</v>
      </c>
      <c r="H67" s="422" t="s">
        <v>177</v>
      </c>
      <c r="I67" s="422"/>
      <c r="J67" s="422"/>
      <c r="K67" s="430"/>
      <c r="L67" s="421" t="s">
        <v>177</v>
      </c>
      <c r="M67" s="422" t="s">
        <v>177</v>
      </c>
      <c r="N67" s="422" t="s">
        <v>162</v>
      </c>
      <c r="O67" s="422" t="s">
        <v>303</v>
      </c>
      <c r="P67" s="422" t="s">
        <v>230</v>
      </c>
      <c r="Q67" s="422" t="s">
        <v>302</v>
      </c>
      <c r="R67" s="422" t="s">
        <v>310</v>
      </c>
      <c r="S67" s="430"/>
      <c r="T67" s="421" t="s">
        <v>319</v>
      </c>
      <c r="U67" s="422" t="s">
        <v>303</v>
      </c>
      <c r="V67" s="422" t="s">
        <v>303</v>
      </c>
      <c r="W67" s="422" t="s">
        <v>198</v>
      </c>
      <c r="X67" s="422" t="s">
        <v>192</v>
      </c>
      <c r="Y67" s="422" t="s">
        <v>303</v>
      </c>
      <c r="Z67" s="422" t="s">
        <v>325</v>
      </c>
      <c r="AA67" s="430"/>
      <c r="AB67" s="421" t="s">
        <v>319</v>
      </c>
      <c r="AC67" s="422" t="s">
        <v>192</v>
      </c>
      <c r="AD67" s="422" t="s">
        <v>192</v>
      </c>
      <c r="AE67" s="422" t="s">
        <v>162</v>
      </c>
      <c r="AF67" s="422" t="s">
        <v>302</v>
      </c>
      <c r="AG67" s="422" t="s">
        <v>303</v>
      </c>
      <c r="AH67" s="422" t="s">
        <v>319</v>
      </c>
      <c r="AI67" s="430"/>
      <c r="AJ67" s="421" t="s">
        <v>302</v>
      </c>
      <c r="AK67" s="422" t="s">
        <v>230</v>
      </c>
      <c r="AL67" s="422" t="s">
        <v>319</v>
      </c>
      <c r="AM67" s="422" t="s">
        <v>192</v>
      </c>
      <c r="AN67" s="422" t="s">
        <v>303</v>
      </c>
      <c r="AO67" s="422"/>
      <c r="AP67" s="422" t="s">
        <v>310</v>
      </c>
      <c r="AQ67" s="430"/>
      <c r="AR67" s="369"/>
    </row>
    <row r="68" spans="1:44" ht="24.95" customHeight="1">
      <c r="A68" s="418" t="s">
        <v>41</v>
      </c>
      <c r="B68" s="457">
        <v>11</v>
      </c>
      <c r="C68" s="458" t="s">
        <v>58</v>
      </c>
      <c r="D68" s="421" t="s">
        <v>186</v>
      </c>
      <c r="E68" s="422" t="s">
        <v>152</v>
      </c>
      <c r="F68" s="422" t="s">
        <v>302</v>
      </c>
      <c r="G68" s="422"/>
      <c r="H68" s="422" t="s">
        <v>153</v>
      </c>
      <c r="I68" s="422" t="s">
        <v>308</v>
      </c>
      <c r="J68" s="422" t="s">
        <v>308</v>
      </c>
      <c r="K68" s="430"/>
      <c r="L68" s="421" t="s">
        <v>153</v>
      </c>
      <c r="M68" s="422" t="s">
        <v>153</v>
      </c>
      <c r="N68" s="422" t="s">
        <v>272</v>
      </c>
      <c r="O68" s="422" t="s">
        <v>165</v>
      </c>
      <c r="P68" s="422"/>
      <c r="Q68" s="422" t="s">
        <v>302</v>
      </c>
      <c r="R68" s="422" t="s">
        <v>310</v>
      </c>
      <c r="S68" s="430"/>
      <c r="T68" s="421" t="s">
        <v>183</v>
      </c>
      <c r="U68" s="422" t="s">
        <v>165</v>
      </c>
      <c r="V68" s="422" t="s">
        <v>165</v>
      </c>
      <c r="W68" s="422" t="s">
        <v>186</v>
      </c>
      <c r="X68" s="422" t="s">
        <v>152</v>
      </c>
      <c r="Y68" s="422" t="s">
        <v>668</v>
      </c>
      <c r="Z68" s="422" t="s">
        <v>160</v>
      </c>
      <c r="AA68" s="430"/>
      <c r="AB68" s="421" t="s">
        <v>183</v>
      </c>
      <c r="AC68" s="422"/>
      <c r="AD68" s="422" t="s">
        <v>152</v>
      </c>
      <c r="AE68" s="422" t="s">
        <v>272</v>
      </c>
      <c r="AF68" s="422" t="s">
        <v>302</v>
      </c>
      <c r="AG68" s="422" t="s">
        <v>165</v>
      </c>
      <c r="AH68" s="422" t="s">
        <v>418</v>
      </c>
      <c r="AI68" s="430"/>
      <c r="AJ68" s="421" t="s">
        <v>302</v>
      </c>
      <c r="AK68" s="422"/>
      <c r="AL68" s="422" t="s">
        <v>418</v>
      </c>
      <c r="AM68" s="422" t="s">
        <v>152</v>
      </c>
      <c r="AN68" s="422" t="s">
        <v>165</v>
      </c>
      <c r="AO68" s="422"/>
      <c r="AP68" s="422" t="s">
        <v>310</v>
      </c>
      <c r="AQ68" s="430"/>
      <c r="AR68" s="369"/>
    </row>
    <row r="69" spans="1:44" ht="24.95" customHeight="1">
      <c r="A69" s="418"/>
      <c r="B69" s="457">
        <v>12</v>
      </c>
      <c r="C69" s="458" t="s">
        <v>512</v>
      </c>
      <c r="D69" s="421" t="s">
        <v>186</v>
      </c>
      <c r="E69" s="422" t="s">
        <v>192</v>
      </c>
      <c r="F69" s="422" t="s">
        <v>302</v>
      </c>
      <c r="G69" s="422" t="s">
        <v>230</v>
      </c>
      <c r="H69" s="422" t="s">
        <v>177</v>
      </c>
      <c r="I69" s="422" t="s">
        <v>305</v>
      </c>
      <c r="J69" s="422" t="s">
        <v>305</v>
      </c>
      <c r="K69" s="430"/>
      <c r="L69" s="421" t="s">
        <v>177</v>
      </c>
      <c r="M69" s="422" t="s">
        <v>177</v>
      </c>
      <c r="N69" s="422"/>
      <c r="O69" s="422" t="s">
        <v>165</v>
      </c>
      <c r="P69" s="422" t="s">
        <v>230</v>
      </c>
      <c r="Q69" s="422" t="s">
        <v>302</v>
      </c>
      <c r="R69" s="422" t="s">
        <v>316</v>
      </c>
      <c r="S69" s="430"/>
      <c r="T69" s="421" t="s">
        <v>183</v>
      </c>
      <c r="U69" s="422" t="s">
        <v>165</v>
      </c>
      <c r="V69" s="422" t="s">
        <v>165</v>
      </c>
      <c r="W69" s="422" t="s">
        <v>186</v>
      </c>
      <c r="X69" s="422" t="s">
        <v>192</v>
      </c>
      <c r="Y69" s="422" t="s">
        <v>668</v>
      </c>
      <c r="Z69" s="422" t="s">
        <v>231</v>
      </c>
      <c r="AA69" s="430"/>
      <c r="AB69" s="421" t="s">
        <v>183</v>
      </c>
      <c r="AC69" s="422" t="s">
        <v>192</v>
      </c>
      <c r="AD69" s="422" t="s">
        <v>192</v>
      </c>
      <c r="AE69" s="422"/>
      <c r="AF69" s="422" t="s">
        <v>302</v>
      </c>
      <c r="AG69" s="422" t="s">
        <v>165</v>
      </c>
      <c r="AH69" s="422" t="s">
        <v>161</v>
      </c>
      <c r="AI69" s="430"/>
      <c r="AJ69" s="421"/>
      <c r="AK69" s="422" t="s">
        <v>230</v>
      </c>
      <c r="AL69" s="422" t="s">
        <v>316</v>
      </c>
      <c r="AM69" s="422" t="s">
        <v>152</v>
      </c>
      <c r="AN69" s="422" t="s">
        <v>159</v>
      </c>
      <c r="AO69" s="422" t="s">
        <v>316</v>
      </c>
      <c r="AP69" s="422"/>
      <c r="AQ69" s="430"/>
      <c r="AR69" s="369"/>
    </row>
    <row r="70" spans="1:44" ht="24.95" customHeight="1">
      <c r="A70" s="418" t="s">
        <v>41</v>
      </c>
      <c r="B70" s="457">
        <v>12</v>
      </c>
      <c r="C70" s="458" t="s">
        <v>91</v>
      </c>
      <c r="D70" s="421" t="s">
        <v>324</v>
      </c>
      <c r="E70" s="422" t="s">
        <v>152</v>
      </c>
      <c r="F70" s="422" t="s">
        <v>302</v>
      </c>
      <c r="G70" s="422" t="s">
        <v>230</v>
      </c>
      <c r="H70" s="422" t="s">
        <v>324</v>
      </c>
      <c r="I70" s="422" t="s">
        <v>323</v>
      </c>
      <c r="J70" s="422"/>
      <c r="K70" s="430"/>
      <c r="L70" s="421" t="s">
        <v>308</v>
      </c>
      <c r="M70" s="422" t="s">
        <v>308</v>
      </c>
      <c r="N70" s="422" t="s">
        <v>272</v>
      </c>
      <c r="O70" s="422" t="s">
        <v>165</v>
      </c>
      <c r="P70" s="422" t="s">
        <v>230</v>
      </c>
      <c r="Q70" s="422" t="s">
        <v>302</v>
      </c>
      <c r="R70" s="422" t="s">
        <v>162</v>
      </c>
      <c r="S70" s="430"/>
      <c r="T70" s="421"/>
      <c r="U70" s="422" t="s">
        <v>165</v>
      </c>
      <c r="V70" s="422" t="s">
        <v>165</v>
      </c>
      <c r="W70" s="422"/>
      <c r="X70" s="422" t="s">
        <v>152</v>
      </c>
      <c r="Y70" s="422" t="s">
        <v>668</v>
      </c>
      <c r="Z70" s="422" t="s">
        <v>327</v>
      </c>
      <c r="AA70" s="430" t="s">
        <v>663</v>
      </c>
      <c r="AB70" s="421"/>
      <c r="AC70" s="422" t="s">
        <v>492</v>
      </c>
      <c r="AD70" s="422" t="s">
        <v>152</v>
      </c>
      <c r="AE70" s="422" t="s">
        <v>272</v>
      </c>
      <c r="AF70" s="422" t="s">
        <v>302</v>
      </c>
      <c r="AG70" s="422" t="s">
        <v>165</v>
      </c>
      <c r="AH70" s="422"/>
      <c r="AI70" s="430"/>
      <c r="AJ70" s="421" t="s">
        <v>302</v>
      </c>
      <c r="AK70" s="422" t="s">
        <v>230</v>
      </c>
      <c r="AL70" s="422" t="s">
        <v>326</v>
      </c>
      <c r="AM70" s="422" t="s">
        <v>152</v>
      </c>
      <c r="AN70" s="422" t="s">
        <v>165</v>
      </c>
      <c r="AO70" s="422" t="s">
        <v>162</v>
      </c>
      <c r="AP70" s="422" t="s">
        <v>326</v>
      </c>
      <c r="AQ70" s="430"/>
      <c r="AR70" s="369"/>
    </row>
    <row r="71" spans="1:44" ht="24.95" customHeight="1">
      <c r="A71" s="418" t="s">
        <v>41</v>
      </c>
      <c r="B71" s="457">
        <v>13</v>
      </c>
      <c r="C71" s="458" t="s">
        <v>93</v>
      </c>
      <c r="D71" s="421" t="s">
        <v>162</v>
      </c>
      <c r="E71" s="422" t="s">
        <v>192</v>
      </c>
      <c r="F71" s="422" t="s">
        <v>302</v>
      </c>
      <c r="G71" s="422" t="s">
        <v>230</v>
      </c>
      <c r="H71" s="422"/>
      <c r="I71" s="422"/>
      <c r="J71" s="422"/>
      <c r="K71" s="430"/>
      <c r="L71" s="421"/>
      <c r="M71" s="422" t="s">
        <v>418</v>
      </c>
      <c r="N71" s="422" t="s">
        <v>272</v>
      </c>
      <c r="O71" s="422" t="s">
        <v>303</v>
      </c>
      <c r="P71" s="422" t="s">
        <v>230</v>
      </c>
      <c r="Q71" s="422" t="s">
        <v>302</v>
      </c>
      <c r="R71" s="422" t="s">
        <v>310</v>
      </c>
      <c r="S71" s="430"/>
      <c r="T71" s="421" t="s">
        <v>319</v>
      </c>
      <c r="U71" s="422" t="s">
        <v>303</v>
      </c>
      <c r="V71" s="422" t="s">
        <v>303</v>
      </c>
      <c r="W71" s="422" t="s">
        <v>161</v>
      </c>
      <c r="X71" s="422" t="s">
        <v>192</v>
      </c>
      <c r="Y71" s="422" t="s">
        <v>303</v>
      </c>
      <c r="Z71" s="422" t="s">
        <v>327</v>
      </c>
      <c r="AA71" s="430"/>
      <c r="AB71" s="421" t="s">
        <v>319</v>
      </c>
      <c r="AC71" s="422" t="s">
        <v>192</v>
      </c>
      <c r="AD71" s="422" t="s">
        <v>192</v>
      </c>
      <c r="AE71" s="422" t="s">
        <v>272</v>
      </c>
      <c r="AF71" s="422" t="s">
        <v>302</v>
      </c>
      <c r="AG71" s="422" t="s">
        <v>303</v>
      </c>
      <c r="AH71" s="422" t="s">
        <v>319</v>
      </c>
      <c r="AI71" s="430"/>
      <c r="AJ71" s="421" t="s">
        <v>302</v>
      </c>
      <c r="AK71" s="422" t="s">
        <v>230</v>
      </c>
      <c r="AL71" s="422" t="s">
        <v>319</v>
      </c>
      <c r="AM71" s="422" t="s">
        <v>192</v>
      </c>
      <c r="AN71" s="422" t="s">
        <v>303</v>
      </c>
      <c r="AO71" s="422" t="s">
        <v>162</v>
      </c>
      <c r="AP71" s="422" t="s">
        <v>310</v>
      </c>
      <c r="AQ71" s="430"/>
      <c r="AR71" s="369"/>
    </row>
    <row r="72" spans="1:44" ht="24.95" customHeight="1">
      <c r="A72" s="418" t="s">
        <v>41</v>
      </c>
      <c r="B72" s="457">
        <v>14</v>
      </c>
      <c r="C72" s="458" t="s">
        <v>59</v>
      </c>
      <c r="D72" s="421" t="s">
        <v>186</v>
      </c>
      <c r="E72" s="422" t="s">
        <v>192</v>
      </c>
      <c r="F72" s="422" t="s">
        <v>302</v>
      </c>
      <c r="G72" s="422" t="s">
        <v>188</v>
      </c>
      <c r="H72" s="422" t="s">
        <v>177</v>
      </c>
      <c r="I72" s="422" t="s">
        <v>305</v>
      </c>
      <c r="J72" s="422" t="s">
        <v>305</v>
      </c>
      <c r="K72" s="430"/>
      <c r="L72" s="421" t="s">
        <v>175</v>
      </c>
      <c r="M72" s="422" t="s">
        <v>177</v>
      </c>
      <c r="N72" s="422" t="s">
        <v>189</v>
      </c>
      <c r="O72" s="422" t="s">
        <v>303</v>
      </c>
      <c r="P72" s="422" t="s">
        <v>188</v>
      </c>
      <c r="Q72" s="422" t="s">
        <v>302</v>
      </c>
      <c r="R72" s="422" t="s">
        <v>316</v>
      </c>
      <c r="S72" s="430"/>
      <c r="T72" s="421"/>
      <c r="U72" s="422" t="s">
        <v>303</v>
      </c>
      <c r="V72" s="422" t="s">
        <v>303</v>
      </c>
      <c r="W72" s="422" t="s">
        <v>186</v>
      </c>
      <c r="X72" s="422" t="s">
        <v>192</v>
      </c>
      <c r="Y72" s="422" t="s">
        <v>303</v>
      </c>
      <c r="Z72" s="422" t="s">
        <v>325</v>
      </c>
      <c r="AA72" s="430"/>
      <c r="AB72" s="421"/>
      <c r="AC72" s="422" t="s">
        <v>192</v>
      </c>
      <c r="AD72" s="422" t="s">
        <v>192</v>
      </c>
      <c r="AE72" s="422" t="s">
        <v>189</v>
      </c>
      <c r="AF72" s="422" t="s">
        <v>302</v>
      </c>
      <c r="AG72" s="422" t="s">
        <v>303</v>
      </c>
      <c r="AH72" s="422" t="s">
        <v>161</v>
      </c>
      <c r="AI72" s="430" t="s">
        <v>662</v>
      </c>
      <c r="AJ72" s="421" t="s">
        <v>302</v>
      </c>
      <c r="AK72" s="422" t="s">
        <v>188</v>
      </c>
      <c r="AL72" s="422" t="s">
        <v>316</v>
      </c>
      <c r="AM72" s="422" t="s">
        <v>192</v>
      </c>
      <c r="AN72" s="422" t="s">
        <v>303</v>
      </c>
      <c r="AO72" s="422" t="s">
        <v>316</v>
      </c>
      <c r="AP72" s="422"/>
      <c r="AQ72" s="430"/>
      <c r="AR72" s="369"/>
    </row>
    <row r="73" spans="1:44" ht="24.95" customHeight="1">
      <c r="A73" s="418" t="s">
        <v>41</v>
      </c>
      <c r="B73" s="457">
        <v>15</v>
      </c>
      <c r="C73" s="458" t="s">
        <v>60</v>
      </c>
      <c r="D73" s="421" t="s">
        <v>177</v>
      </c>
      <c r="E73" s="422" t="s">
        <v>192</v>
      </c>
      <c r="F73" s="422" t="s">
        <v>302</v>
      </c>
      <c r="G73" s="422" t="s">
        <v>230</v>
      </c>
      <c r="H73" s="422" t="s">
        <v>313</v>
      </c>
      <c r="I73" s="422" t="s">
        <v>317</v>
      </c>
      <c r="J73" s="422" t="s">
        <v>313</v>
      </c>
      <c r="K73" s="430"/>
      <c r="L73" s="421" t="s">
        <v>317</v>
      </c>
      <c r="M73" s="422" t="s">
        <v>317</v>
      </c>
      <c r="N73" s="422" t="s">
        <v>162</v>
      </c>
      <c r="O73" s="422" t="s">
        <v>303</v>
      </c>
      <c r="P73" s="422" t="s">
        <v>230</v>
      </c>
      <c r="Q73" s="422" t="s">
        <v>302</v>
      </c>
      <c r="R73" s="422" t="s">
        <v>310</v>
      </c>
      <c r="S73" s="430"/>
      <c r="T73" s="421"/>
      <c r="U73" s="422" t="s">
        <v>303</v>
      </c>
      <c r="V73" s="422" t="s">
        <v>303</v>
      </c>
      <c r="W73" s="422" t="s">
        <v>175</v>
      </c>
      <c r="X73" s="422" t="s">
        <v>192</v>
      </c>
      <c r="Y73" s="422" t="s">
        <v>303</v>
      </c>
      <c r="Z73" s="422" t="s">
        <v>327</v>
      </c>
      <c r="AA73" s="430" t="s">
        <v>663</v>
      </c>
      <c r="AB73" s="421" t="s">
        <v>177</v>
      </c>
      <c r="AC73" s="422" t="s">
        <v>192</v>
      </c>
      <c r="AD73" s="422" t="s">
        <v>192</v>
      </c>
      <c r="AE73" s="422" t="s">
        <v>162</v>
      </c>
      <c r="AF73" s="422" t="s">
        <v>302</v>
      </c>
      <c r="AG73" s="422" t="s">
        <v>303</v>
      </c>
      <c r="AH73" s="422"/>
      <c r="AI73" s="430"/>
      <c r="AJ73" s="421" t="s">
        <v>302</v>
      </c>
      <c r="AK73" s="422" t="s">
        <v>230</v>
      </c>
      <c r="AL73" s="422"/>
      <c r="AM73" s="422" t="s">
        <v>192</v>
      </c>
      <c r="AN73" s="422" t="s">
        <v>303</v>
      </c>
      <c r="AO73" s="422"/>
      <c r="AP73" s="422" t="s">
        <v>310</v>
      </c>
      <c r="AQ73" s="430"/>
      <c r="AR73" s="369"/>
    </row>
    <row r="74" spans="1:44" ht="24.95" customHeight="1">
      <c r="A74" s="418" t="s">
        <v>41</v>
      </c>
      <c r="B74" s="457">
        <v>16</v>
      </c>
      <c r="C74" s="458" t="s">
        <v>94</v>
      </c>
      <c r="D74" s="421" t="s">
        <v>186</v>
      </c>
      <c r="E74" s="422" t="s">
        <v>192</v>
      </c>
      <c r="F74" s="422" t="s">
        <v>302</v>
      </c>
      <c r="G74" s="422" t="s">
        <v>188</v>
      </c>
      <c r="H74" s="422"/>
      <c r="I74" s="422" t="s">
        <v>322</v>
      </c>
      <c r="J74" s="422" t="s">
        <v>322</v>
      </c>
      <c r="K74" s="430"/>
      <c r="L74" s="421"/>
      <c r="M74" s="422"/>
      <c r="N74" s="422"/>
      <c r="O74" s="422" t="s">
        <v>303</v>
      </c>
      <c r="P74" s="422" t="s">
        <v>188</v>
      </c>
      <c r="Q74" s="422" t="s">
        <v>302</v>
      </c>
      <c r="R74" s="422"/>
      <c r="S74" s="430"/>
      <c r="T74" s="421" t="s">
        <v>153</v>
      </c>
      <c r="U74" s="422" t="s">
        <v>303</v>
      </c>
      <c r="V74" s="422" t="s">
        <v>303</v>
      </c>
      <c r="W74" s="422" t="s">
        <v>186</v>
      </c>
      <c r="X74" s="422" t="s">
        <v>192</v>
      </c>
      <c r="Y74" s="422" t="s">
        <v>303</v>
      </c>
      <c r="Z74" s="422" t="s">
        <v>327</v>
      </c>
      <c r="AA74" s="430"/>
      <c r="AB74" s="421" t="s">
        <v>153</v>
      </c>
      <c r="AC74" s="422" t="s">
        <v>192</v>
      </c>
      <c r="AD74" s="422" t="s">
        <v>192</v>
      </c>
      <c r="AE74" s="422"/>
      <c r="AF74" s="422" t="s">
        <v>302</v>
      </c>
      <c r="AG74" s="422" t="s">
        <v>303</v>
      </c>
      <c r="AH74" s="422" t="s">
        <v>153</v>
      </c>
      <c r="AI74" s="430" t="s">
        <v>662</v>
      </c>
      <c r="AJ74" s="421" t="s">
        <v>302</v>
      </c>
      <c r="AK74" s="422" t="s">
        <v>188</v>
      </c>
      <c r="AL74" s="422" t="s">
        <v>326</v>
      </c>
      <c r="AM74" s="422" t="s">
        <v>192</v>
      </c>
      <c r="AN74" s="422" t="s">
        <v>303</v>
      </c>
      <c r="AO74" s="422" t="s">
        <v>326</v>
      </c>
      <c r="AP74" s="422"/>
      <c r="AQ74" s="430"/>
      <c r="AR74" s="369"/>
    </row>
    <row r="75" spans="1:44" ht="24.95" customHeight="1">
      <c r="A75" s="418" t="s">
        <v>41</v>
      </c>
      <c r="B75" s="457">
        <v>17</v>
      </c>
      <c r="C75" s="458" t="s">
        <v>95</v>
      </c>
      <c r="D75" s="421" t="s">
        <v>186</v>
      </c>
      <c r="E75" s="422" t="s">
        <v>152</v>
      </c>
      <c r="F75" s="422" t="s">
        <v>302</v>
      </c>
      <c r="G75" s="422" t="s">
        <v>188</v>
      </c>
      <c r="H75" s="422"/>
      <c r="I75" s="422" t="s">
        <v>305</v>
      </c>
      <c r="J75" s="422" t="s">
        <v>305</v>
      </c>
      <c r="K75" s="430"/>
      <c r="L75" s="421" t="s">
        <v>322</v>
      </c>
      <c r="M75" s="422" t="s">
        <v>322</v>
      </c>
      <c r="N75" s="422" t="s">
        <v>189</v>
      </c>
      <c r="O75" s="422" t="s">
        <v>165</v>
      </c>
      <c r="P75" s="422" t="s">
        <v>188</v>
      </c>
      <c r="Q75" s="422" t="s">
        <v>302</v>
      </c>
      <c r="R75" s="422" t="s">
        <v>316</v>
      </c>
      <c r="S75" s="430"/>
      <c r="T75" s="421"/>
      <c r="U75" s="422" t="s">
        <v>165</v>
      </c>
      <c r="V75" s="422" t="s">
        <v>165</v>
      </c>
      <c r="W75" s="422" t="s">
        <v>186</v>
      </c>
      <c r="X75" s="422" t="s">
        <v>152</v>
      </c>
      <c r="Y75" s="422" t="s">
        <v>668</v>
      </c>
      <c r="Z75" s="422" t="s">
        <v>325</v>
      </c>
      <c r="AA75" s="430"/>
      <c r="AB75" s="421"/>
      <c r="AC75" s="422" t="s">
        <v>492</v>
      </c>
      <c r="AD75" s="422" t="s">
        <v>152</v>
      </c>
      <c r="AE75" s="422" t="s">
        <v>189</v>
      </c>
      <c r="AF75" s="422" t="s">
        <v>302</v>
      </c>
      <c r="AG75" s="422" t="s">
        <v>165</v>
      </c>
      <c r="AH75" s="422" t="s">
        <v>161</v>
      </c>
      <c r="AI75" s="430" t="s">
        <v>662</v>
      </c>
      <c r="AJ75" s="421"/>
      <c r="AK75" s="422" t="s">
        <v>188</v>
      </c>
      <c r="AL75" s="422" t="s">
        <v>316</v>
      </c>
      <c r="AM75" s="422" t="s">
        <v>152</v>
      </c>
      <c r="AN75" s="422" t="s">
        <v>165</v>
      </c>
      <c r="AO75" s="422" t="s">
        <v>316</v>
      </c>
      <c r="AP75" s="422"/>
      <c r="AQ75" s="430"/>
      <c r="AR75" s="369"/>
    </row>
    <row r="76" spans="1:44" ht="24.95" customHeight="1">
      <c r="A76" s="418" t="s">
        <v>41</v>
      </c>
      <c r="B76" s="457">
        <v>18</v>
      </c>
      <c r="C76" s="458" t="s">
        <v>61</v>
      </c>
      <c r="D76" s="421" t="s">
        <v>418</v>
      </c>
      <c r="E76" s="422" t="s">
        <v>192</v>
      </c>
      <c r="F76" s="422" t="s">
        <v>302</v>
      </c>
      <c r="G76" s="422" t="s">
        <v>188</v>
      </c>
      <c r="H76" s="422"/>
      <c r="I76" s="422" t="s">
        <v>321</v>
      </c>
      <c r="J76" s="422" t="s">
        <v>417</v>
      </c>
      <c r="K76" s="430"/>
      <c r="L76" s="421"/>
      <c r="M76" s="422" t="s">
        <v>418</v>
      </c>
      <c r="N76" s="422" t="s">
        <v>186</v>
      </c>
      <c r="O76" s="422" t="s">
        <v>303</v>
      </c>
      <c r="P76" s="422" t="s">
        <v>188</v>
      </c>
      <c r="Q76" s="422" t="s">
        <v>302</v>
      </c>
      <c r="R76" s="422"/>
      <c r="S76" s="430"/>
      <c r="T76" s="421" t="s">
        <v>319</v>
      </c>
      <c r="U76" s="422" t="s">
        <v>303</v>
      </c>
      <c r="V76" s="422" t="s">
        <v>303</v>
      </c>
      <c r="W76" s="422" t="s">
        <v>186</v>
      </c>
      <c r="X76" s="422" t="s">
        <v>192</v>
      </c>
      <c r="Y76" s="422" t="s">
        <v>303</v>
      </c>
      <c r="Z76" s="422" t="s">
        <v>327</v>
      </c>
      <c r="AA76" s="430"/>
      <c r="AB76" s="421" t="s">
        <v>319</v>
      </c>
      <c r="AC76" s="422" t="s">
        <v>192</v>
      </c>
      <c r="AD76" s="422" t="s">
        <v>192</v>
      </c>
      <c r="AE76" s="422"/>
      <c r="AF76" s="422" t="s">
        <v>302</v>
      </c>
      <c r="AG76" s="422" t="s">
        <v>303</v>
      </c>
      <c r="AH76" s="422" t="s">
        <v>319</v>
      </c>
      <c r="AI76" s="430"/>
      <c r="AJ76" s="421" t="s">
        <v>302</v>
      </c>
      <c r="AK76" s="422" t="s">
        <v>188</v>
      </c>
      <c r="AL76" s="422" t="s">
        <v>319</v>
      </c>
      <c r="AM76" s="422" t="s">
        <v>192</v>
      </c>
      <c r="AN76" s="422" t="s">
        <v>303</v>
      </c>
      <c r="AO76" s="422" t="s">
        <v>489</v>
      </c>
      <c r="AP76" s="422"/>
      <c r="AQ76" s="430"/>
      <c r="AR76" s="369"/>
    </row>
    <row r="77" spans="1:44" ht="24.95" customHeight="1">
      <c r="A77" s="418" t="s">
        <v>41</v>
      </c>
      <c r="B77" s="457">
        <v>19</v>
      </c>
      <c r="C77" s="458" t="s">
        <v>62</v>
      </c>
      <c r="D77" s="421" t="s">
        <v>177</v>
      </c>
      <c r="E77" s="422" t="s">
        <v>192</v>
      </c>
      <c r="F77" s="422" t="s">
        <v>302</v>
      </c>
      <c r="G77" s="422" t="s">
        <v>188</v>
      </c>
      <c r="H77" s="422" t="s">
        <v>153</v>
      </c>
      <c r="I77" s="422" t="s">
        <v>479</v>
      </c>
      <c r="J77" s="422" t="s">
        <v>305</v>
      </c>
      <c r="K77" s="430"/>
      <c r="L77" s="421" t="s">
        <v>153</v>
      </c>
      <c r="M77" s="422" t="s">
        <v>153</v>
      </c>
      <c r="N77" s="422" t="s">
        <v>189</v>
      </c>
      <c r="O77" s="422" t="s">
        <v>165</v>
      </c>
      <c r="P77" s="422" t="s">
        <v>188</v>
      </c>
      <c r="Q77" s="422" t="s">
        <v>302</v>
      </c>
      <c r="R77" s="422" t="s">
        <v>162</v>
      </c>
      <c r="S77" s="430"/>
      <c r="T77" s="421"/>
      <c r="U77" s="422" t="s">
        <v>165</v>
      </c>
      <c r="V77" s="422" t="s">
        <v>165</v>
      </c>
      <c r="W77" s="422" t="s">
        <v>177</v>
      </c>
      <c r="X77" s="422" t="s">
        <v>192</v>
      </c>
      <c r="Y77" s="422" t="s">
        <v>668</v>
      </c>
      <c r="Z77" s="422" t="s">
        <v>325</v>
      </c>
      <c r="AA77" s="430"/>
      <c r="AB77" s="421" t="s">
        <v>177</v>
      </c>
      <c r="AC77" s="422" t="s">
        <v>192</v>
      </c>
      <c r="AD77" s="422" t="s">
        <v>192</v>
      </c>
      <c r="AE77" s="422" t="s">
        <v>189</v>
      </c>
      <c r="AF77" s="422" t="s">
        <v>302</v>
      </c>
      <c r="AG77" s="422" t="s">
        <v>165</v>
      </c>
      <c r="AH77" s="422"/>
      <c r="AI77" s="430" t="s">
        <v>662</v>
      </c>
      <c r="AJ77" s="421" t="s">
        <v>302</v>
      </c>
      <c r="AK77" s="422" t="s">
        <v>188</v>
      </c>
      <c r="AL77" s="422"/>
      <c r="AM77" s="422" t="s">
        <v>192</v>
      </c>
      <c r="AN77" s="422" t="s">
        <v>165</v>
      </c>
      <c r="AO77" s="422" t="s">
        <v>162</v>
      </c>
      <c r="AP77" s="422"/>
      <c r="AQ77" s="430"/>
      <c r="AR77" s="369"/>
    </row>
    <row r="78" spans="1:44" ht="24.95" customHeight="1">
      <c r="A78" s="418" t="s">
        <v>41</v>
      </c>
      <c r="B78" s="457">
        <v>20</v>
      </c>
      <c r="C78" s="458" t="s">
        <v>63</v>
      </c>
      <c r="D78" s="421" t="s">
        <v>186</v>
      </c>
      <c r="E78" s="422" t="s">
        <v>192</v>
      </c>
      <c r="F78" s="422" t="s">
        <v>302</v>
      </c>
      <c r="G78" s="422" t="s">
        <v>230</v>
      </c>
      <c r="H78" s="422" t="s">
        <v>153</v>
      </c>
      <c r="I78" s="422" t="s">
        <v>308</v>
      </c>
      <c r="J78" s="422" t="s">
        <v>308</v>
      </c>
      <c r="K78" s="430"/>
      <c r="L78" s="421" t="s">
        <v>153</v>
      </c>
      <c r="M78" s="422" t="s">
        <v>153</v>
      </c>
      <c r="N78" s="422"/>
      <c r="O78" s="422" t="s">
        <v>303</v>
      </c>
      <c r="P78" s="422" t="s">
        <v>230</v>
      </c>
      <c r="Q78" s="422" t="s">
        <v>302</v>
      </c>
      <c r="R78" s="422"/>
      <c r="S78" s="430"/>
      <c r="T78" s="421" t="s">
        <v>183</v>
      </c>
      <c r="U78" s="422" t="s">
        <v>303</v>
      </c>
      <c r="V78" s="422" t="s">
        <v>303</v>
      </c>
      <c r="W78" s="422" t="s">
        <v>186</v>
      </c>
      <c r="X78" s="422" t="s">
        <v>192</v>
      </c>
      <c r="Y78" s="422" t="s">
        <v>303</v>
      </c>
      <c r="Z78" s="422" t="s">
        <v>327</v>
      </c>
      <c r="AA78" s="430"/>
      <c r="AB78" s="421" t="s">
        <v>183</v>
      </c>
      <c r="AC78" s="422" t="s">
        <v>192</v>
      </c>
      <c r="AD78" s="422" t="s">
        <v>192</v>
      </c>
      <c r="AE78" s="422"/>
      <c r="AF78" s="422" t="s">
        <v>302</v>
      </c>
      <c r="AG78" s="422" t="s">
        <v>303</v>
      </c>
      <c r="AH78" s="422"/>
      <c r="AI78" s="430"/>
      <c r="AJ78" s="421" t="s">
        <v>302</v>
      </c>
      <c r="AK78" s="422" t="s">
        <v>230</v>
      </c>
      <c r="AL78" s="422" t="s">
        <v>311</v>
      </c>
      <c r="AM78" s="422" t="s">
        <v>192</v>
      </c>
      <c r="AN78" s="422" t="s">
        <v>303</v>
      </c>
      <c r="AO78" s="422" t="s">
        <v>321</v>
      </c>
      <c r="AP78" s="422"/>
      <c r="AQ78" s="430"/>
      <c r="AR78" s="369"/>
    </row>
    <row r="79" spans="1:44" ht="24.95" customHeight="1">
      <c r="A79" s="418" t="s">
        <v>41</v>
      </c>
      <c r="B79" s="457">
        <v>21</v>
      </c>
      <c r="C79" s="458" t="s">
        <v>64</v>
      </c>
      <c r="D79" s="421" t="s">
        <v>177</v>
      </c>
      <c r="E79" s="422" t="s">
        <v>152</v>
      </c>
      <c r="F79" s="422" t="s">
        <v>302</v>
      </c>
      <c r="G79" s="422" t="s">
        <v>188</v>
      </c>
      <c r="H79" s="422" t="s">
        <v>153</v>
      </c>
      <c r="I79" s="422" t="s">
        <v>479</v>
      </c>
      <c r="J79" s="422" t="s">
        <v>305</v>
      </c>
      <c r="K79" s="430"/>
      <c r="L79" s="421" t="s">
        <v>153</v>
      </c>
      <c r="M79" s="422" t="s">
        <v>153</v>
      </c>
      <c r="N79" s="422" t="s">
        <v>189</v>
      </c>
      <c r="O79" s="422" t="s">
        <v>303</v>
      </c>
      <c r="P79" s="422" t="s">
        <v>188</v>
      </c>
      <c r="Q79" s="422" t="s">
        <v>302</v>
      </c>
      <c r="R79" s="422" t="s">
        <v>162</v>
      </c>
      <c r="S79" s="430"/>
      <c r="T79" s="421"/>
      <c r="U79" s="422" t="s">
        <v>303</v>
      </c>
      <c r="V79" s="422" t="s">
        <v>303</v>
      </c>
      <c r="W79" s="422" t="s">
        <v>175</v>
      </c>
      <c r="X79" s="422" t="s">
        <v>152</v>
      </c>
      <c r="Y79" s="422" t="s">
        <v>303</v>
      </c>
      <c r="Z79" s="422" t="s">
        <v>325</v>
      </c>
      <c r="AA79" s="430"/>
      <c r="AB79" s="421" t="s">
        <v>177</v>
      </c>
      <c r="AC79" s="422"/>
      <c r="AD79" s="422" t="s">
        <v>152</v>
      </c>
      <c r="AE79" s="422" t="s">
        <v>189</v>
      </c>
      <c r="AF79" s="422" t="s">
        <v>302</v>
      </c>
      <c r="AG79" s="422" t="s">
        <v>303</v>
      </c>
      <c r="AH79" s="422"/>
      <c r="AI79" s="430" t="s">
        <v>662</v>
      </c>
      <c r="AJ79" s="421" t="s">
        <v>302</v>
      </c>
      <c r="AK79" s="422" t="s">
        <v>188</v>
      </c>
      <c r="AL79" s="422"/>
      <c r="AM79" s="422" t="s">
        <v>152</v>
      </c>
      <c r="AN79" s="422" t="s">
        <v>303</v>
      </c>
      <c r="AO79" s="422" t="s">
        <v>162</v>
      </c>
      <c r="AP79" s="422"/>
      <c r="AQ79" s="430"/>
      <c r="AR79" s="369"/>
    </row>
    <row r="80" spans="1:44" ht="24.95" customHeight="1">
      <c r="A80" s="418" t="s">
        <v>41</v>
      </c>
      <c r="B80" s="457">
        <v>22</v>
      </c>
      <c r="C80" s="458" t="s">
        <v>65</v>
      </c>
      <c r="D80" s="421" t="s">
        <v>418</v>
      </c>
      <c r="E80" s="422" t="s">
        <v>192</v>
      </c>
      <c r="F80" s="422" t="s">
        <v>302</v>
      </c>
      <c r="G80" s="422" t="s">
        <v>188</v>
      </c>
      <c r="H80" s="422"/>
      <c r="I80" s="422"/>
      <c r="J80" s="422"/>
      <c r="K80" s="430"/>
      <c r="L80" s="421"/>
      <c r="M80" s="422" t="s">
        <v>418</v>
      </c>
      <c r="N80" s="422" t="s">
        <v>162</v>
      </c>
      <c r="O80" s="422" t="s">
        <v>303</v>
      </c>
      <c r="P80" s="422" t="s">
        <v>188</v>
      </c>
      <c r="Q80" s="422" t="s">
        <v>302</v>
      </c>
      <c r="R80" s="422" t="s">
        <v>310</v>
      </c>
      <c r="S80" s="430"/>
      <c r="T80" s="421" t="s">
        <v>319</v>
      </c>
      <c r="U80" s="422" t="s">
        <v>303</v>
      </c>
      <c r="V80" s="422" t="s">
        <v>303</v>
      </c>
      <c r="W80" s="422" t="s">
        <v>161</v>
      </c>
      <c r="X80" s="422" t="s">
        <v>192</v>
      </c>
      <c r="Y80" s="422" t="s">
        <v>303</v>
      </c>
      <c r="Z80" s="422" t="s">
        <v>325</v>
      </c>
      <c r="AA80" s="430"/>
      <c r="AB80" s="421" t="s">
        <v>319</v>
      </c>
      <c r="AC80" s="422" t="s">
        <v>192</v>
      </c>
      <c r="AD80" s="422" t="s">
        <v>192</v>
      </c>
      <c r="AE80" s="422" t="s">
        <v>162</v>
      </c>
      <c r="AF80" s="422" t="s">
        <v>302</v>
      </c>
      <c r="AG80" s="422" t="s">
        <v>303</v>
      </c>
      <c r="AH80" s="422" t="s">
        <v>319</v>
      </c>
      <c r="AI80" s="430"/>
      <c r="AJ80" s="421" t="s">
        <v>302</v>
      </c>
      <c r="AK80" s="422" t="s">
        <v>188</v>
      </c>
      <c r="AL80" s="422" t="s">
        <v>319</v>
      </c>
      <c r="AM80" s="422" t="s">
        <v>192</v>
      </c>
      <c r="AN80" s="422" t="s">
        <v>303</v>
      </c>
      <c r="AO80" s="422"/>
      <c r="AP80" s="422" t="s">
        <v>310</v>
      </c>
      <c r="AQ80" s="430"/>
      <c r="AR80" s="369"/>
    </row>
    <row r="81" spans="1:44" ht="24.95" customHeight="1">
      <c r="A81" s="418" t="s">
        <v>41</v>
      </c>
      <c r="B81" s="457">
        <v>23</v>
      </c>
      <c r="C81" s="458" t="s">
        <v>97</v>
      </c>
      <c r="D81" s="421" t="s">
        <v>186</v>
      </c>
      <c r="E81" s="422" t="s">
        <v>152</v>
      </c>
      <c r="F81" s="422" t="s">
        <v>302</v>
      </c>
      <c r="G81" s="422" t="s">
        <v>188</v>
      </c>
      <c r="H81" s="422" t="s">
        <v>153</v>
      </c>
      <c r="I81" s="422" t="s">
        <v>322</v>
      </c>
      <c r="J81" s="422" t="s">
        <v>322</v>
      </c>
      <c r="K81" s="430"/>
      <c r="L81" s="421" t="s">
        <v>153</v>
      </c>
      <c r="M81" s="422" t="s">
        <v>153</v>
      </c>
      <c r="N81" s="422" t="s">
        <v>189</v>
      </c>
      <c r="O81" s="422" t="s">
        <v>303</v>
      </c>
      <c r="P81" s="422" t="s">
        <v>188</v>
      </c>
      <c r="Q81" s="422" t="s">
        <v>302</v>
      </c>
      <c r="R81" s="422" t="s">
        <v>316</v>
      </c>
      <c r="S81" s="430"/>
      <c r="T81" s="421"/>
      <c r="U81" s="422" t="s">
        <v>303</v>
      </c>
      <c r="V81" s="422" t="s">
        <v>303</v>
      </c>
      <c r="W81" s="422" t="s">
        <v>186</v>
      </c>
      <c r="X81" s="422" t="s">
        <v>152</v>
      </c>
      <c r="Y81" s="422" t="s">
        <v>303</v>
      </c>
      <c r="Z81" s="422" t="s">
        <v>325</v>
      </c>
      <c r="AA81" s="430"/>
      <c r="AB81" s="421"/>
      <c r="AC81" s="422"/>
      <c r="AD81" s="422" t="s">
        <v>152</v>
      </c>
      <c r="AE81" s="422" t="s">
        <v>189</v>
      </c>
      <c r="AF81" s="422" t="s">
        <v>302</v>
      </c>
      <c r="AG81" s="422" t="s">
        <v>303</v>
      </c>
      <c r="AH81" s="422" t="s">
        <v>161</v>
      </c>
      <c r="AI81" s="430" t="s">
        <v>662</v>
      </c>
      <c r="AJ81" s="421"/>
      <c r="AK81" s="422" t="s">
        <v>188</v>
      </c>
      <c r="AL81" s="422" t="s">
        <v>316</v>
      </c>
      <c r="AM81" s="422" t="s">
        <v>152</v>
      </c>
      <c r="AN81" s="422" t="s">
        <v>303</v>
      </c>
      <c r="AO81" s="422" t="s">
        <v>316</v>
      </c>
      <c r="AP81" s="422"/>
      <c r="AQ81" s="430"/>
      <c r="AR81" s="369"/>
    </row>
    <row r="82" spans="1:44" ht="24.95" customHeight="1">
      <c r="A82" s="418" t="s">
        <v>41</v>
      </c>
      <c r="B82" s="457">
        <v>24</v>
      </c>
      <c r="C82" s="458" t="s">
        <v>98</v>
      </c>
      <c r="D82" s="421" t="s">
        <v>186</v>
      </c>
      <c r="E82" s="422" t="s">
        <v>192</v>
      </c>
      <c r="F82" s="422" t="s">
        <v>302</v>
      </c>
      <c r="G82" s="422"/>
      <c r="H82" s="422" t="s">
        <v>153</v>
      </c>
      <c r="I82" s="422" t="s">
        <v>308</v>
      </c>
      <c r="J82" s="422" t="s">
        <v>308</v>
      </c>
      <c r="K82" s="430"/>
      <c r="L82" s="421" t="s">
        <v>153</v>
      </c>
      <c r="M82" s="422" t="s">
        <v>153</v>
      </c>
      <c r="N82" s="422" t="s">
        <v>272</v>
      </c>
      <c r="O82" s="422" t="s">
        <v>303</v>
      </c>
      <c r="P82" s="422"/>
      <c r="Q82" s="422" t="s">
        <v>302</v>
      </c>
      <c r="R82" s="422" t="s">
        <v>316</v>
      </c>
      <c r="S82" s="430"/>
      <c r="T82" s="421"/>
      <c r="U82" s="422" t="s">
        <v>303</v>
      </c>
      <c r="V82" s="422" t="s">
        <v>303</v>
      </c>
      <c r="W82" s="422" t="s">
        <v>186</v>
      </c>
      <c r="X82" s="422" t="s">
        <v>192</v>
      </c>
      <c r="Y82" s="422" t="s">
        <v>303</v>
      </c>
      <c r="Z82" s="422" t="s">
        <v>327</v>
      </c>
      <c r="AA82" s="430"/>
      <c r="AB82" s="421"/>
      <c r="AC82" s="422" t="s">
        <v>192</v>
      </c>
      <c r="AD82" s="422" t="s">
        <v>192</v>
      </c>
      <c r="AE82" s="422" t="s">
        <v>272</v>
      </c>
      <c r="AF82" s="422" t="s">
        <v>302</v>
      </c>
      <c r="AG82" s="422" t="s">
        <v>303</v>
      </c>
      <c r="AH82" s="422"/>
      <c r="AI82" s="430" t="s">
        <v>662</v>
      </c>
      <c r="AJ82" s="421" t="s">
        <v>302</v>
      </c>
      <c r="AK82" s="422"/>
      <c r="AL82" s="422" t="s">
        <v>316</v>
      </c>
      <c r="AM82" s="422" t="s">
        <v>192</v>
      </c>
      <c r="AN82" s="422" t="s">
        <v>303</v>
      </c>
      <c r="AO82" s="422" t="s">
        <v>316</v>
      </c>
      <c r="AP82" s="422"/>
      <c r="AQ82" s="430"/>
      <c r="AR82" s="369"/>
    </row>
    <row r="83" spans="1:44" ht="24.95" customHeight="1" thickBot="1">
      <c r="A83" s="426" t="s">
        <v>41</v>
      </c>
      <c r="B83" s="457">
        <v>25</v>
      </c>
      <c r="C83" s="460" t="s">
        <v>67</v>
      </c>
      <c r="D83" s="423" t="s">
        <v>177</v>
      </c>
      <c r="E83" s="424" t="s">
        <v>192</v>
      </c>
      <c r="F83" s="424" t="s">
        <v>302</v>
      </c>
      <c r="G83" s="424"/>
      <c r="H83" s="424" t="s">
        <v>315</v>
      </c>
      <c r="I83" s="424" t="s">
        <v>317</v>
      </c>
      <c r="J83" s="424" t="s">
        <v>315</v>
      </c>
      <c r="K83" s="436"/>
      <c r="L83" s="423" t="s">
        <v>317</v>
      </c>
      <c r="M83" s="424" t="s">
        <v>317</v>
      </c>
      <c r="N83" s="424" t="s">
        <v>272</v>
      </c>
      <c r="O83" s="424" t="s">
        <v>303</v>
      </c>
      <c r="P83" s="424"/>
      <c r="Q83" s="424" t="s">
        <v>302</v>
      </c>
      <c r="R83" s="424" t="s">
        <v>162</v>
      </c>
      <c r="S83" s="436"/>
      <c r="T83" s="423"/>
      <c r="U83" s="424" t="s">
        <v>303</v>
      </c>
      <c r="V83" s="424" t="s">
        <v>303</v>
      </c>
      <c r="W83" s="424" t="s">
        <v>175</v>
      </c>
      <c r="X83" s="424" t="s">
        <v>192</v>
      </c>
      <c r="Y83" s="424" t="s">
        <v>303</v>
      </c>
      <c r="Z83" s="424" t="s">
        <v>327</v>
      </c>
      <c r="AA83" s="436"/>
      <c r="AB83" s="423" t="s">
        <v>177</v>
      </c>
      <c r="AC83" s="424" t="s">
        <v>192</v>
      </c>
      <c r="AD83" s="424" t="s">
        <v>192</v>
      </c>
      <c r="AE83" s="424" t="s">
        <v>272</v>
      </c>
      <c r="AF83" s="424" t="s">
        <v>302</v>
      </c>
      <c r="AG83" s="424" t="s">
        <v>303</v>
      </c>
      <c r="AH83" s="424"/>
      <c r="AI83" s="436"/>
      <c r="AJ83" s="423" t="s">
        <v>302</v>
      </c>
      <c r="AK83" s="424"/>
      <c r="AL83" s="424" t="s">
        <v>315</v>
      </c>
      <c r="AM83" s="424" t="s">
        <v>192</v>
      </c>
      <c r="AN83" s="424" t="s">
        <v>303</v>
      </c>
      <c r="AO83" s="424" t="s">
        <v>162</v>
      </c>
      <c r="AP83" s="424"/>
      <c r="AQ83" s="436"/>
      <c r="AR83" s="369"/>
    </row>
    <row r="84" spans="1:44" s="474" customFormat="1" ht="24.95" customHeight="1">
      <c r="A84" s="472"/>
      <c r="B84" s="451" t="s">
        <v>462</v>
      </c>
      <c r="C84" s="452" t="s">
        <v>38</v>
      </c>
      <c r="D84" s="572" t="s">
        <v>145</v>
      </c>
      <c r="E84" s="573"/>
      <c r="F84" s="573"/>
      <c r="G84" s="573"/>
      <c r="H84" s="573"/>
      <c r="I84" s="573"/>
      <c r="J84" s="573"/>
      <c r="K84" s="574"/>
      <c r="L84" s="572" t="s">
        <v>146</v>
      </c>
      <c r="M84" s="573"/>
      <c r="N84" s="573"/>
      <c r="O84" s="573"/>
      <c r="P84" s="573"/>
      <c r="Q84" s="573"/>
      <c r="R84" s="573"/>
      <c r="S84" s="574"/>
      <c r="T84" s="572" t="s">
        <v>147</v>
      </c>
      <c r="U84" s="573"/>
      <c r="V84" s="573"/>
      <c r="W84" s="573"/>
      <c r="X84" s="573"/>
      <c r="Y84" s="573"/>
      <c r="Z84" s="573"/>
      <c r="AA84" s="574"/>
      <c r="AB84" s="572" t="s">
        <v>148</v>
      </c>
      <c r="AC84" s="573"/>
      <c r="AD84" s="573"/>
      <c r="AE84" s="573"/>
      <c r="AF84" s="573"/>
      <c r="AG84" s="573"/>
      <c r="AH84" s="573"/>
      <c r="AI84" s="574"/>
      <c r="AJ84" s="572" t="s">
        <v>149</v>
      </c>
      <c r="AK84" s="573"/>
      <c r="AL84" s="573"/>
      <c r="AM84" s="573"/>
      <c r="AN84" s="573"/>
      <c r="AO84" s="573"/>
      <c r="AP84" s="573"/>
      <c r="AQ84" s="574"/>
      <c r="AR84" s="473"/>
    </row>
    <row r="85" spans="1:44" s="474" customFormat="1" ht="24.95" customHeight="1" thickBot="1">
      <c r="A85" s="472"/>
      <c r="B85" s="453"/>
      <c r="C85" s="454"/>
      <c r="D85" s="475">
        <v>1</v>
      </c>
      <c r="E85" s="213">
        <v>2</v>
      </c>
      <c r="F85" s="476">
        <v>3</v>
      </c>
      <c r="G85" s="476">
        <v>4</v>
      </c>
      <c r="H85" s="476">
        <v>5</v>
      </c>
      <c r="I85" s="213">
        <v>6</v>
      </c>
      <c r="J85" s="213">
        <v>7</v>
      </c>
      <c r="K85" s="214">
        <v>8</v>
      </c>
      <c r="L85" s="477">
        <v>1</v>
      </c>
      <c r="M85" s="478">
        <v>2</v>
      </c>
      <c r="N85" s="479">
        <v>3</v>
      </c>
      <c r="O85" s="479">
        <v>4</v>
      </c>
      <c r="P85" s="479">
        <v>5</v>
      </c>
      <c r="Q85" s="478">
        <v>6</v>
      </c>
      <c r="R85" s="478">
        <v>7</v>
      </c>
      <c r="S85" s="468">
        <v>8</v>
      </c>
      <c r="T85" s="477">
        <v>1</v>
      </c>
      <c r="U85" s="478">
        <v>2</v>
      </c>
      <c r="V85" s="479">
        <v>3</v>
      </c>
      <c r="W85" s="479">
        <v>4</v>
      </c>
      <c r="X85" s="479">
        <v>5</v>
      </c>
      <c r="Y85" s="478">
        <v>6</v>
      </c>
      <c r="Z85" s="478">
        <v>7</v>
      </c>
      <c r="AA85" s="468">
        <v>8</v>
      </c>
      <c r="AB85" s="477">
        <v>1</v>
      </c>
      <c r="AC85" s="478">
        <v>2</v>
      </c>
      <c r="AD85" s="479">
        <v>3</v>
      </c>
      <c r="AE85" s="479">
        <v>4</v>
      </c>
      <c r="AF85" s="479">
        <v>5</v>
      </c>
      <c r="AG85" s="478">
        <v>6</v>
      </c>
      <c r="AH85" s="478">
        <v>7</v>
      </c>
      <c r="AI85" s="468">
        <v>8</v>
      </c>
      <c r="AJ85" s="477">
        <v>1</v>
      </c>
      <c r="AK85" s="478">
        <v>2</v>
      </c>
      <c r="AL85" s="479">
        <v>3</v>
      </c>
      <c r="AM85" s="479">
        <v>4</v>
      </c>
      <c r="AN85" s="479">
        <v>5</v>
      </c>
      <c r="AO85" s="478">
        <v>6</v>
      </c>
      <c r="AP85" s="478">
        <v>7</v>
      </c>
      <c r="AQ85" s="468">
        <v>8</v>
      </c>
      <c r="AR85" s="473"/>
    </row>
    <row r="86" spans="1:44" s="169" customFormat="1" ht="24.95" customHeight="1">
      <c r="A86" s="427">
        <v>1</v>
      </c>
      <c r="B86" s="457">
        <v>1</v>
      </c>
      <c r="C86" s="461" t="s">
        <v>532</v>
      </c>
      <c r="D86" s="437"/>
      <c r="E86" s="438" t="s">
        <v>156</v>
      </c>
      <c r="F86" s="438" t="s">
        <v>153</v>
      </c>
      <c r="G86" s="438" t="s">
        <v>177</v>
      </c>
      <c r="H86" s="438" t="s">
        <v>159</v>
      </c>
      <c r="I86" s="438"/>
      <c r="J86" s="438" t="s">
        <v>160</v>
      </c>
      <c r="K86" s="439" t="s">
        <v>533</v>
      </c>
      <c r="L86" s="437"/>
      <c r="M86" s="438" t="s">
        <v>159</v>
      </c>
      <c r="N86" s="438" t="s">
        <v>159</v>
      </c>
      <c r="O86" s="438" t="s">
        <v>192</v>
      </c>
      <c r="P86" s="438" t="s">
        <v>162</v>
      </c>
      <c r="Q86" s="438" t="s">
        <v>153</v>
      </c>
      <c r="R86" s="438" t="s">
        <v>153</v>
      </c>
      <c r="S86" s="439"/>
      <c r="T86" s="437"/>
      <c r="U86" s="438" t="s">
        <v>156</v>
      </c>
      <c r="V86" s="438"/>
      <c r="W86" s="438" t="s">
        <v>192</v>
      </c>
      <c r="X86" s="438" t="s">
        <v>159</v>
      </c>
      <c r="Y86" s="438" t="s">
        <v>230</v>
      </c>
      <c r="Z86" s="438"/>
      <c r="AA86" s="439"/>
      <c r="AB86" s="437" t="s">
        <v>156</v>
      </c>
      <c r="AC86" s="438" t="s">
        <v>230</v>
      </c>
      <c r="AD86" s="438" t="s">
        <v>159</v>
      </c>
      <c r="AE86" s="438" t="s">
        <v>192</v>
      </c>
      <c r="AF86" s="438" t="s">
        <v>177</v>
      </c>
      <c r="AG86" s="438" t="s">
        <v>177</v>
      </c>
      <c r="AH86" s="438" t="s">
        <v>533</v>
      </c>
      <c r="AI86" s="439"/>
      <c r="AJ86" s="437" t="s">
        <v>192</v>
      </c>
      <c r="AK86" s="438" t="s">
        <v>192</v>
      </c>
      <c r="AL86" s="438" t="s">
        <v>230</v>
      </c>
      <c r="AM86" s="438" t="s">
        <v>156</v>
      </c>
      <c r="AN86" s="438" t="s">
        <v>162</v>
      </c>
      <c r="AO86" s="438"/>
      <c r="AP86" s="438"/>
      <c r="AQ86" s="439"/>
      <c r="AR86" s="369"/>
    </row>
    <row r="87" spans="1:44" s="169" customFormat="1" ht="24.95" customHeight="1">
      <c r="A87" s="427">
        <v>2</v>
      </c>
      <c r="B87" s="457">
        <v>2</v>
      </c>
      <c r="C87" s="461" t="s">
        <v>534</v>
      </c>
      <c r="D87" s="440"/>
      <c r="E87" s="441" t="s">
        <v>156</v>
      </c>
      <c r="F87" s="441" t="s">
        <v>177</v>
      </c>
      <c r="G87" s="441" t="s">
        <v>315</v>
      </c>
      <c r="H87" s="441" t="s">
        <v>159</v>
      </c>
      <c r="I87" s="441" t="s">
        <v>162</v>
      </c>
      <c r="J87" s="441"/>
      <c r="K87" s="442"/>
      <c r="L87" s="440"/>
      <c r="M87" s="441" t="s">
        <v>159</v>
      </c>
      <c r="N87" s="441" t="s">
        <v>159</v>
      </c>
      <c r="O87" s="441" t="s">
        <v>152</v>
      </c>
      <c r="P87" s="441" t="s">
        <v>310</v>
      </c>
      <c r="Q87" s="441" t="s">
        <v>177</v>
      </c>
      <c r="R87" s="441" t="s">
        <v>177</v>
      </c>
      <c r="S87" s="442"/>
      <c r="T87" s="440"/>
      <c r="U87" s="441" t="s">
        <v>156</v>
      </c>
      <c r="V87" s="441" t="s">
        <v>162</v>
      </c>
      <c r="W87" s="441" t="s">
        <v>152</v>
      </c>
      <c r="X87" s="441" t="s">
        <v>159</v>
      </c>
      <c r="Y87" s="441" t="s">
        <v>230</v>
      </c>
      <c r="Z87" s="441" t="s">
        <v>161</v>
      </c>
      <c r="AA87" s="442" t="s">
        <v>160</v>
      </c>
      <c r="AB87" s="440" t="s">
        <v>156</v>
      </c>
      <c r="AC87" s="441" t="s">
        <v>230</v>
      </c>
      <c r="AD87" s="441" t="s">
        <v>159</v>
      </c>
      <c r="AE87" s="441" t="s">
        <v>152</v>
      </c>
      <c r="AF87" s="441" t="s">
        <v>315</v>
      </c>
      <c r="AG87" s="441" t="s">
        <v>315</v>
      </c>
      <c r="AH87" s="441"/>
      <c r="AI87" s="442"/>
      <c r="AJ87" s="440"/>
      <c r="AK87" s="441" t="s">
        <v>152</v>
      </c>
      <c r="AL87" s="441" t="s">
        <v>230</v>
      </c>
      <c r="AM87" s="441" t="s">
        <v>156</v>
      </c>
      <c r="AN87" s="441" t="s">
        <v>310</v>
      </c>
      <c r="AO87" s="441"/>
      <c r="AP87" s="441"/>
      <c r="AQ87" s="442"/>
      <c r="AR87" s="369"/>
    </row>
    <row r="88" spans="1:44" s="169" customFormat="1" ht="24.95" customHeight="1">
      <c r="A88" s="427">
        <v>3</v>
      </c>
      <c r="B88" s="457">
        <v>3</v>
      </c>
      <c r="C88" s="461" t="s">
        <v>535</v>
      </c>
      <c r="E88" s="441" t="s">
        <v>166</v>
      </c>
      <c r="F88" s="441" t="s">
        <v>177</v>
      </c>
      <c r="G88" s="441" t="s">
        <v>315</v>
      </c>
      <c r="H88" s="441" t="s">
        <v>159</v>
      </c>
      <c r="I88" s="441" t="s">
        <v>189</v>
      </c>
      <c r="J88" s="441" t="s">
        <v>160</v>
      </c>
      <c r="K88" s="442"/>
      <c r="L88" s="440"/>
      <c r="M88" s="441" t="s">
        <v>159</v>
      </c>
      <c r="N88" s="441" t="s">
        <v>159</v>
      </c>
      <c r="O88" s="441" t="s">
        <v>152</v>
      </c>
      <c r="P88" s="441" t="s">
        <v>310</v>
      </c>
      <c r="Q88" s="441" t="s">
        <v>177</v>
      </c>
      <c r="R88" s="441" t="s">
        <v>177</v>
      </c>
      <c r="S88" s="442" t="s">
        <v>641</v>
      </c>
      <c r="T88" s="440"/>
      <c r="U88" s="441"/>
      <c r="V88" s="441" t="s">
        <v>189</v>
      </c>
      <c r="W88" s="441" t="s">
        <v>152</v>
      </c>
      <c r="X88" s="441" t="s">
        <v>159</v>
      </c>
      <c r="Y88" s="441" t="s">
        <v>493</v>
      </c>
      <c r="Z88" s="441" t="s">
        <v>520</v>
      </c>
      <c r="AA88" s="442" t="s">
        <v>641</v>
      </c>
      <c r="AB88" s="440"/>
      <c r="AC88" s="441" t="s">
        <v>493</v>
      </c>
      <c r="AD88" s="441" t="s">
        <v>159</v>
      </c>
      <c r="AE88" s="441" t="s">
        <v>152</v>
      </c>
      <c r="AF88" s="441" t="s">
        <v>315</v>
      </c>
      <c r="AG88" s="441" t="s">
        <v>315</v>
      </c>
      <c r="AH88" s="441"/>
      <c r="AI88" s="442"/>
      <c r="AJ88" s="440"/>
      <c r="AK88" s="441" t="s">
        <v>152</v>
      </c>
      <c r="AL88" s="441" t="s">
        <v>493</v>
      </c>
      <c r="AM88" s="441" t="s">
        <v>166</v>
      </c>
      <c r="AN88" s="441" t="s">
        <v>310</v>
      </c>
      <c r="AO88" s="441"/>
      <c r="AP88" s="441"/>
      <c r="AQ88" s="442"/>
      <c r="AR88" s="369"/>
    </row>
    <row r="89" spans="1:44" s="169" customFormat="1" ht="24.95" customHeight="1">
      <c r="A89" s="427">
        <v>4</v>
      </c>
      <c r="B89" s="457">
        <v>4</v>
      </c>
      <c r="C89" s="461" t="s">
        <v>537</v>
      </c>
      <c r="D89" s="440" t="s">
        <v>166</v>
      </c>
      <c r="E89" s="441" t="s">
        <v>156</v>
      </c>
      <c r="F89" s="441" t="s">
        <v>319</v>
      </c>
      <c r="G89" s="441" t="s">
        <v>177</v>
      </c>
      <c r="H89" s="441" t="s">
        <v>159</v>
      </c>
      <c r="I89" s="441" t="s">
        <v>189</v>
      </c>
      <c r="J89" s="441" t="s">
        <v>231</v>
      </c>
      <c r="K89" s="442"/>
      <c r="L89" s="440"/>
      <c r="M89" s="441" t="s">
        <v>159</v>
      </c>
      <c r="N89" s="441" t="s">
        <v>159</v>
      </c>
      <c r="O89" s="441" t="s">
        <v>192</v>
      </c>
      <c r="P89" s="441" t="s">
        <v>162</v>
      </c>
      <c r="Q89" s="441" t="s">
        <v>319</v>
      </c>
      <c r="R89" s="441" t="s">
        <v>319</v>
      </c>
      <c r="S89" s="442"/>
      <c r="T89" s="440"/>
      <c r="U89" s="441" t="s">
        <v>156</v>
      </c>
      <c r="V89" s="441" t="s">
        <v>189</v>
      </c>
      <c r="W89" s="441" t="s">
        <v>192</v>
      </c>
      <c r="X89" s="441" t="s">
        <v>159</v>
      </c>
      <c r="Y89" s="441"/>
      <c r="Z89" s="441" t="s">
        <v>161</v>
      </c>
      <c r="AA89" s="442"/>
      <c r="AB89" s="440" t="s">
        <v>156</v>
      </c>
      <c r="AC89" s="441"/>
      <c r="AD89" s="441" t="s">
        <v>159</v>
      </c>
      <c r="AE89" s="441" t="s">
        <v>192</v>
      </c>
      <c r="AF89" s="441" t="s">
        <v>177</v>
      </c>
      <c r="AG89" s="441" t="s">
        <v>177</v>
      </c>
      <c r="AH89" s="441"/>
      <c r="AI89" s="442"/>
      <c r="AJ89" s="440" t="s">
        <v>192</v>
      </c>
      <c r="AK89" s="441" t="s">
        <v>192</v>
      </c>
      <c r="AL89" s="441"/>
      <c r="AM89" s="441" t="s">
        <v>156</v>
      </c>
      <c r="AN89" s="441" t="s">
        <v>162</v>
      </c>
      <c r="AO89" s="441" t="s">
        <v>166</v>
      </c>
      <c r="AP89" s="441"/>
      <c r="AQ89" s="442"/>
      <c r="AR89" s="369"/>
    </row>
    <row r="90" spans="1:44" s="169" customFormat="1" ht="24.95" customHeight="1">
      <c r="A90" s="427">
        <v>5</v>
      </c>
      <c r="B90" s="457">
        <v>5</v>
      </c>
      <c r="C90" s="461" t="s">
        <v>538</v>
      </c>
      <c r="D90" s="440" t="s">
        <v>188</v>
      </c>
      <c r="E90" s="441" t="s">
        <v>166</v>
      </c>
      <c r="F90" s="441" t="s">
        <v>177</v>
      </c>
      <c r="G90" s="441" t="s">
        <v>315</v>
      </c>
      <c r="H90" s="441" t="s">
        <v>159</v>
      </c>
      <c r="I90" s="441" t="s">
        <v>189</v>
      </c>
      <c r="J90" s="441" t="s">
        <v>160</v>
      </c>
      <c r="K90" s="442" t="s">
        <v>533</v>
      </c>
      <c r="L90" s="440"/>
      <c r="M90" s="441" t="s">
        <v>159</v>
      </c>
      <c r="N90" s="441" t="s">
        <v>159</v>
      </c>
      <c r="O90" s="441" t="s">
        <v>152</v>
      </c>
      <c r="P90" s="441"/>
      <c r="Q90" s="441" t="s">
        <v>177</v>
      </c>
      <c r="R90" s="441" t="s">
        <v>177</v>
      </c>
      <c r="S90" s="442" t="s">
        <v>641</v>
      </c>
      <c r="T90" s="440"/>
      <c r="U90" s="441"/>
      <c r="V90" s="441" t="s">
        <v>189</v>
      </c>
      <c r="W90" s="441" t="s">
        <v>152</v>
      </c>
      <c r="X90" s="441" t="s">
        <v>159</v>
      </c>
      <c r="Y90" s="441" t="s">
        <v>493</v>
      </c>
      <c r="Z90" s="441" t="s">
        <v>161</v>
      </c>
      <c r="AA90" s="442" t="s">
        <v>641</v>
      </c>
      <c r="AB90" s="440"/>
      <c r="AC90" s="441" t="s">
        <v>493</v>
      </c>
      <c r="AD90" s="441" t="s">
        <v>159</v>
      </c>
      <c r="AE90" s="441" t="s">
        <v>152</v>
      </c>
      <c r="AF90" s="441" t="s">
        <v>315</v>
      </c>
      <c r="AG90" s="441" t="s">
        <v>315</v>
      </c>
      <c r="AH90" s="441" t="s">
        <v>533</v>
      </c>
      <c r="AI90" s="442"/>
      <c r="AJ90" s="440"/>
      <c r="AK90" s="441" t="s">
        <v>152</v>
      </c>
      <c r="AL90" s="441" t="s">
        <v>493</v>
      </c>
      <c r="AM90" s="441" t="s">
        <v>166</v>
      </c>
      <c r="AN90" s="441"/>
      <c r="AO90" s="441" t="s">
        <v>188</v>
      </c>
      <c r="AP90" s="441" t="s">
        <v>188</v>
      </c>
      <c r="AQ90" s="442"/>
      <c r="AR90" s="369"/>
    </row>
    <row r="91" spans="1:44" ht="24.95" customHeight="1">
      <c r="A91" s="427">
        <v>6</v>
      </c>
      <c r="B91" s="457">
        <v>6</v>
      </c>
      <c r="C91" s="461" t="s">
        <v>539</v>
      </c>
      <c r="D91" s="440"/>
      <c r="E91" s="441" t="s">
        <v>156</v>
      </c>
      <c r="F91" s="441" t="s">
        <v>153</v>
      </c>
      <c r="G91" s="441" t="s">
        <v>177</v>
      </c>
      <c r="H91" s="441" t="s">
        <v>159</v>
      </c>
      <c r="I91" s="441" t="s">
        <v>183</v>
      </c>
      <c r="J91" s="441" t="s">
        <v>160</v>
      </c>
      <c r="K91" s="442"/>
      <c r="L91" s="440" t="s">
        <v>321</v>
      </c>
      <c r="M91" s="441" t="s">
        <v>159</v>
      </c>
      <c r="N91" s="441" t="s">
        <v>159</v>
      </c>
      <c r="O91" s="441" t="s">
        <v>192</v>
      </c>
      <c r="P91" s="441"/>
      <c r="Q91" s="441" t="s">
        <v>153</v>
      </c>
      <c r="R91" s="441" t="s">
        <v>153</v>
      </c>
      <c r="S91" s="442" t="s">
        <v>162</v>
      </c>
      <c r="T91" s="440" t="s">
        <v>418</v>
      </c>
      <c r="U91" s="441" t="s">
        <v>156</v>
      </c>
      <c r="V91" s="441" t="s">
        <v>183</v>
      </c>
      <c r="W91" s="441" t="s">
        <v>192</v>
      </c>
      <c r="X91" s="441" t="s">
        <v>159</v>
      </c>
      <c r="Y91" s="441" t="s">
        <v>230</v>
      </c>
      <c r="Z91" s="441"/>
      <c r="AA91" s="442" t="s">
        <v>162</v>
      </c>
      <c r="AB91" s="440" t="s">
        <v>156</v>
      </c>
      <c r="AC91" s="441" t="s">
        <v>230</v>
      </c>
      <c r="AD91" s="441" t="s">
        <v>159</v>
      </c>
      <c r="AE91" s="441" t="s">
        <v>192</v>
      </c>
      <c r="AF91" s="441" t="s">
        <v>177</v>
      </c>
      <c r="AG91" s="441" t="s">
        <v>177</v>
      </c>
      <c r="AH91" s="441" t="s">
        <v>321</v>
      </c>
      <c r="AI91" s="442"/>
      <c r="AJ91" s="440" t="s">
        <v>192</v>
      </c>
      <c r="AK91" s="441" t="s">
        <v>192</v>
      </c>
      <c r="AL91" s="441" t="s">
        <v>230</v>
      </c>
      <c r="AM91" s="441" t="s">
        <v>156</v>
      </c>
      <c r="AN91" s="441" t="s">
        <v>418</v>
      </c>
      <c r="AO91" s="441"/>
      <c r="AP91" s="441"/>
      <c r="AQ91" s="442"/>
      <c r="AR91" s="369"/>
    </row>
    <row r="92" spans="1:44" ht="24.95" customHeight="1">
      <c r="A92" s="427">
        <v>7</v>
      </c>
      <c r="B92" s="457">
        <v>7</v>
      </c>
      <c r="C92" s="461" t="s">
        <v>540</v>
      </c>
      <c r="D92" s="440"/>
      <c r="E92" s="441" t="s">
        <v>166</v>
      </c>
      <c r="F92" s="441" t="s">
        <v>177</v>
      </c>
      <c r="G92" s="441" t="s">
        <v>316</v>
      </c>
      <c r="H92" s="441" t="s">
        <v>159</v>
      </c>
      <c r="I92" s="441" t="s">
        <v>189</v>
      </c>
      <c r="J92" s="441" t="s">
        <v>231</v>
      </c>
      <c r="K92" s="442" t="s">
        <v>533</v>
      </c>
      <c r="L92" s="440"/>
      <c r="M92" s="441" t="s">
        <v>159</v>
      </c>
      <c r="N92" s="441" t="s">
        <v>159</v>
      </c>
      <c r="O92" s="441" t="s">
        <v>192</v>
      </c>
      <c r="P92" s="441" t="s">
        <v>162</v>
      </c>
      <c r="Q92" s="441" t="s">
        <v>177</v>
      </c>
      <c r="R92" s="441" t="s">
        <v>177</v>
      </c>
      <c r="S92" s="442"/>
      <c r="T92" s="440"/>
      <c r="U92" s="441"/>
      <c r="V92" s="441" t="s">
        <v>189</v>
      </c>
      <c r="W92" s="441" t="s">
        <v>192</v>
      </c>
      <c r="X92" s="441" t="s">
        <v>159</v>
      </c>
      <c r="Y92" s="441" t="s">
        <v>493</v>
      </c>
      <c r="Z92" s="441" t="s">
        <v>161</v>
      </c>
      <c r="AA92" s="442"/>
      <c r="AB92" s="440"/>
      <c r="AC92" s="441" t="s">
        <v>493</v>
      </c>
      <c r="AD92" s="441" t="s">
        <v>159</v>
      </c>
      <c r="AE92" s="441" t="s">
        <v>192</v>
      </c>
      <c r="AF92" s="441" t="s">
        <v>316</v>
      </c>
      <c r="AG92" s="441" t="s">
        <v>316</v>
      </c>
      <c r="AH92" s="441" t="s">
        <v>533</v>
      </c>
      <c r="AI92" s="442"/>
      <c r="AJ92" s="440" t="s">
        <v>192</v>
      </c>
      <c r="AK92" s="441" t="s">
        <v>192</v>
      </c>
      <c r="AL92" s="441" t="s">
        <v>493</v>
      </c>
      <c r="AM92" s="441" t="s">
        <v>166</v>
      </c>
      <c r="AN92" s="441" t="s">
        <v>162</v>
      </c>
      <c r="AO92" s="441"/>
      <c r="AP92" s="441"/>
      <c r="AQ92" s="442"/>
      <c r="AR92" s="369"/>
    </row>
    <row r="93" spans="1:44" ht="24.95" customHeight="1">
      <c r="A93" s="427">
        <v>8</v>
      </c>
      <c r="B93" s="457">
        <v>8</v>
      </c>
      <c r="C93" s="461" t="s">
        <v>541</v>
      </c>
      <c r="D93" s="440"/>
      <c r="E93" s="441" t="s">
        <v>166</v>
      </c>
      <c r="F93" s="441" t="s">
        <v>177</v>
      </c>
      <c r="G93" s="441" t="s">
        <v>315</v>
      </c>
      <c r="H93" s="441" t="s">
        <v>159</v>
      </c>
      <c r="I93" s="441" t="s">
        <v>189</v>
      </c>
      <c r="J93" s="441" t="s">
        <v>160</v>
      </c>
      <c r="K93" s="442"/>
      <c r="L93" s="440"/>
      <c r="M93" s="441" t="s">
        <v>159</v>
      </c>
      <c r="N93" s="441" t="s">
        <v>159</v>
      </c>
      <c r="O93" s="441" t="s">
        <v>152</v>
      </c>
      <c r="P93" s="441" t="s">
        <v>310</v>
      </c>
      <c r="Q93" s="441" t="s">
        <v>177</v>
      </c>
      <c r="R93" s="441" t="s">
        <v>177</v>
      </c>
      <c r="S93" s="442" t="s">
        <v>641</v>
      </c>
      <c r="T93" s="440"/>
      <c r="U93" s="441"/>
      <c r="V93" s="441" t="s">
        <v>189</v>
      </c>
      <c r="W93" s="441" t="s">
        <v>152</v>
      </c>
      <c r="X93" s="441" t="s">
        <v>159</v>
      </c>
      <c r="Y93" s="441" t="s">
        <v>493</v>
      </c>
      <c r="Z93" s="441" t="s">
        <v>520</v>
      </c>
      <c r="AA93" s="442" t="s">
        <v>641</v>
      </c>
      <c r="AB93" s="440"/>
      <c r="AC93" s="441" t="s">
        <v>493</v>
      </c>
      <c r="AD93" s="441" t="s">
        <v>159</v>
      </c>
      <c r="AE93" s="441" t="s">
        <v>152</v>
      </c>
      <c r="AF93" s="441" t="s">
        <v>315</v>
      </c>
      <c r="AG93" s="441" t="s">
        <v>315</v>
      </c>
      <c r="AH93" s="441"/>
      <c r="AI93" s="442"/>
      <c r="AJ93" s="440"/>
      <c r="AK93" s="441" t="s">
        <v>152</v>
      </c>
      <c r="AL93" s="441" t="s">
        <v>493</v>
      </c>
      <c r="AM93" s="441" t="s">
        <v>166</v>
      </c>
      <c r="AN93" s="441" t="s">
        <v>310</v>
      </c>
      <c r="AO93" s="441"/>
      <c r="AP93" s="441"/>
      <c r="AQ93" s="442"/>
      <c r="AR93" s="369"/>
    </row>
    <row r="94" spans="1:44" ht="24.95" customHeight="1">
      <c r="A94" s="427">
        <v>9</v>
      </c>
      <c r="B94" s="457">
        <v>9</v>
      </c>
      <c r="C94" s="461" t="s">
        <v>542</v>
      </c>
      <c r="D94" s="440" t="s">
        <v>188</v>
      </c>
      <c r="E94" s="441" t="s">
        <v>166</v>
      </c>
      <c r="F94" s="441" t="s">
        <v>177</v>
      </c>
      <c r="G94" s="441" t="s">
        <v>315</v>
      </c>
      <c r="H94" s="441" t="s">
        <v>159</v>
      </c>
      <c r="I94" s="441" t="s">
        <v>162</v>
      </c>
      <c r="J94" s="441"/>
      <c r="K94" s="442" t="s">
        <v>533</v>
      </c>
      <c r="L94" s="440"/>
      <c r="M94" s="441" t="s">
        <v>159</v>
      </c>
      <c r="N94" s="441" t="s">
        <v>159</v>
      </c>
      <c r="O94" s="441" t="s">
        <v>152</v>
      </c>
      <c r="P94" s="441"/>
      <c r="Q94" s="441" t="s">
        <v>177</v>
      </c>
      <c r="R94" s="441" t="s">
        <v>177</v>
      </c>
      <c r="S94" s="442"/>
      <c r="T94" s="440"/>
      <c r="U94" s="441"/>
      <c r="V94" s="441" t="s">
        <v>162</v>
      </c>
      <c r="W94" s="441" t="s">
        <v>152</v>
      </c>
      <c r="X94" s="441" t="s">
        <v>159</v>
      </c>
      <c r="Y94" s="441" t="s">
        <v>493</v>
      </c>
      <c r="Z94" s="441" t="s">
        <v>520</v>
      </c>
      <c r="AA94" s="442" t="s">
        <v>160</v>
      </c>
      <c r="AB94" s="440"/>
      <c r="AC94" s="441" t="s">
        <v>493</v>
      </c>
      <c r="AD94" s="441" t="s">
        <v>159</v>
      </c>
      <c r="AE94" s="441" t="s">
        <v>152</v>
      </c>
      <c r="AF94" s="441" t="s">
        <v>315</v>
      </c>
      <c r="AG94" s="441" t="s">
        <v>315</v>
      </c>
      <c r="AH94" s="441" t="s">
        <v>533</v>
      </c>
      <c r="AI94" s="442"/>
      <c r="AJ94" s="440"/>
      <c r="AK94" s="441" t="s">
        <v>152</v>
      </c>
      <c r="AL94" s="441" t="s">
        <v>493</v>
      </c>
      <c r="AM94" s="441" t="s">
        <v>166</v>
      </c>
      <c r="AN94" s="441"/>
      <c r="AO94" s="441" t="s">
        <v>188</v>
      </c>
      <c r="AP94" s="441" t="s">
        <v>188</v>
      </c>
      <c r="AQ94" s="442"/>
      <c r="AR94" s="369"/>
    </row>
    <row r="95" spans="1:44" ht="24.95" customHeight="1">
      <c r="A95" s="427">
        <v>10</v>
      </c>
      <c r="B95" s="457">
        <v>10</v>
      </c>
      <c r="C95" s="461" t="s">
        <v>543</v>
      </c>
      <c r="D95" s="440"/>
      <c r="E95" s="441" t="s">
        <v>156</v>
      </c>
      <c r="F95" s="441" t="s">
        <v>319</v>
      </c>
      <c r="G95" s="441"/>
      <c r="H95" s="441" t="s">
        <v>159</v>
      </c>
      <c r="I95" s="441" t="s">
        <v>183</v>
      </c>
      <c r="J95" s="441" t="s">
        <v>160</v>
      </c>
      <c r="K95" s="442"/>
      <c r="L95" s="440" t="s">
        <v>321</v>
      </c>
      <c r="M95" s="441" t="s">
        <v>159</v>
      </c>
      <c r="N95" s="441" t="s">
        <v>159</v>
      </c>
      <c r="O95" s="441" t="s">
        <v>192</v>
      </c>
      <c r="P95" s="441"/>
      <c r="Q95" s="441" t="s">
        <v>319</v>
      </c>
      <c r="R95" s="441" t="s">
        <v>319</v>
      </c>
      <c r="S95" s="442" t="s">
        <v>641</v>
      </c>
      <c r="T95" s="440"/>
      <c r="U95" s="441" t="s">
        <v>156</v>
      </c>
      <c r="V95" s="441" t="s">
        <v>183</v>
      </c>
      <c r="W95" s="441" t="s">
        <v>192</v>
      </c>
      <c r="X95" s="441" t="s">
        <v>159</v>
      </c>
      <c r="Y95" s="441" t="s">
        <v>188</v>
      </c>
      <c r="Z95" s="441" t="s">
        <v>520</v>
      </c>
      <c r="AA95" s="442" t="s">
        <v>641</v>
      </c>
      <c r="AB95" s="440" t="s">
        <v>156</v>
      </c>
      <c r="AC95" s="441" t="s">
        <v>188</v>
      </c>
      <c r="AD95" s="441" t="s">
        <v>159</v>
      </c>
      <c r="AE95" s="441" t="s">
        <v>192</v>
      </c>
      <c r="AF95" s="441"/>
      <c r="AG95" s="441"/>
      <c r="AH95" s="441" t="s">
        <v>321</v>
      </c>
      <c r="AI95" s="442"/>
      <c r="AJ95" s="440" t="s">
        <v>192</v>
      </c>
      <c r="AK95" s="441" t="s">
        <v>192</v>
      </c>
      <c r="AL95" s="441" t="s">
        <v>188</v>
      </c>
      <c r="AM95" s="441" t="s">
        <v>156</v>
      </c>
      <c r="AN95" s="441"/>
      <c r="AO95" s="441"/>
      <c r="AP95" s="441"/>
      <c r="AQ95" s="442"/>
      <c r="AR95" s="369"/>
    </row>
    <row r="96" spans="1:44" ht="24.95" customHeight="1">
      <c r="A96" s="427">
        <v>11</v>
      </c>
      <c r="B96" s="457">
        <v>11</v>
      </c>
      <c r="C96" s="461" t="s">
        <v>544</v>
      </c>
      <c r="D96" s="440" t="s">
        <v>166</v>
      </c>
      <c r="E96" s="441" t="s">
        <v>156</v>
      </c>
      <c r="F96" s="441" t="s">
        <v>153</v>
      </c>
      <c r="G96" s="441" t="s">
        <v>317</v>
      </c>
      <c r="H96" s="441" t="s">
        <v>159</v>
      </c>
      <c r="I96" s="441" t="s">
        <v>162</v>
      </c>
      <c r="J96" s="441" t="s">
        <v>231</v>
      </c>
      <c r="K96" s="442"/>
      <c r="L96" s="440"/>
      <c r="M96" s="441" t="s">
        <v>159</v>
      </c>
      <c r="N96" s="441" t="s">
        <v>159</v>
      </c>
      <c r="O96" s="441" t="s">
        <v>192</v>
      </c>
      <c r="P96" s="441"/>
      <c r="Q96" s="441" t="s">
        <v>153</v>
      </c>
      <c r="R96" s="441" t="s">
        <v>153</v>
      </c>
      <c r="S96" s="442"/>
      <c r="T96" s="440"/>
      <c r="U96" s="441" t="s">
        <v>156</v>
      </c>
      <c r="V96" s="441" t="s">
        <v>162</v>
      </c>
      <c r="W96" s="441" t="s">
        <v>192</v>
      </c>
      <c r="X96" s="441" t="s">
        <v>159</v>
      </c>
      <c r="Y96" s="441" t="s">
        <v>230</v>
      </c>
      <c r="Z96" s="441"/>
      <c r="AA96" s="442"/>
      <c r="AB96" s="440" t="s">
        <v>156</v>
      </c>
      <c r="AC96" s="441" t="s">
        <v>230</v>
      </c>
      <c r="AD96" s="441" t="s">
        <v>159</v>
      </c>
      <c r="AE96" s="441" t="s">
        <v>192</v>
      </c>
      <c r="AF96" s="441" t="s">
        <v>317</v>
      </c>
      <c r="AG96" s="441" t="s">
        <v>317</v>
      </c>
      <c r="AH96" s="441"/>
      <c r="AI96" s="442"/>
      <c r="AJ96" s="440" t="s">
        <v>192</v>
      </c>
      <c r="AK96" s="441" t="s">
        <v>192</v>
      </c>
      <c r="AL96" s="441" t="s">
        <v>230</v>
      </c>
      <c r="AM96" s="441" t="s">
        <v>156</v>
      </c>
      <c r="AN96" s="441"/>
      <c r="AO96" s="441" t="s">
        <v>166</v>
      </c>
      <c r="AP96" s="441"/>
      <c r="AQ96" s="442"/>
      <c r="AR96" s="369"/>
    </row>
    <row r="97" spans="1:44" ht="24.95" customHeight="1">
      <c r="A97" s="427">
        <v>12</v>
      </c>
      <c r="B97" s="457">
        <v>12</v>
      </c>
      <c r="C97" s="461" t="s">
        <v>545</v>
      </c>
      <c r="D97" s="440" t="s">
        <v>166</v>
      </c>
      <c r="E97" s="441" t="s">
        <v>156</v>
      </c>
      <c r="F97" s="441" t="s">
        <v>319</v>
      </c>
      <c r="G97" s="441"/>
      <c r="H97" s="441" t="s">
        <v>159</v>
      </c>
      <c r="I97" s="441" t="s">
        <v>183</v>
      </c>
      <c r="J97" s="441" t="s">
        <v>231</v>
      </c>
      <c r="K97" s="442"/>
      <c r="L97" s="440"/>
      <c r="M97" s="441" t="s">
        <v>159</v>
      </c>
      <c r="N97" s="441" t="s">
        <v>159</v>
      </c>
      <c r="O97" s="441" t="s">
        <v>192</v>
      </c>
      <c r="P97" s="441"/>
      <c r="Q97" s="441" t="s">
        <v>319</v>
      </c>
      <c r="R97" s="441" t="s">
        <v>319</v>
      </c>
      <c r="S97" s="442" t="s">
        <v>641</v>
      </c>
      <c r="T97" s="440" t="s">
        <v>418</v>
      </c>
      <c r="U97" s="441" t="s">
        <v>156</v>
      </c>
      <c r="V97" s="441" t="s">
        <v>183</v>
      </c>
      <c r="W97" s="441" t="s">
        <v>192</v>
      </c>
      <c r="X97" s="441" t="s">
        <v>159</v>
      </c>
      <c r="Y97" s="441" t="s">
        <v>230</v>
      </c>
      <c r="Z97" s="441"/>
      <c r="AA97" s="442" t="s">
        <v>641</v>
      </c>
      <c r="AB97" s="440" t="s">
        <v>156</v>
      </c>
      <c r="AC97" s="441" t="s">
        <v>230</v>
      </c>
      <c r="AD97" s="441" t="s">
        <v>159</v>
      </c>
      <c r="AE97" s="441" t="s">
        <v>192</v>
      </c>
      <c r="AF97" s="441"/>
      <c r="AG97" s="441"/>
      <c r="AH97" s="441"/>
      <c r="AI97" s="442"/>
      <c r="AJ97" s="440" t="s">
        <v>192</v>
      </c>
      <c r="AK97" s="441" t="s">
        <v>192</v>
      </c>
      <c r="AL97" s="441" t="s">
        <v>230</v>
      </c>
      <c r="AM97" s="441" t="s">
        <v>156</v>
      </c>
      <c r="AN97" s="441" t="s">
        <v>418</v>
      </c>
      <c r="AO97" s="441" t="s">
        <v>166</v>
      </c>
      <c r="AP97" s="441"/>
      <c r="AQ97" s="442"/>
      <c r="AR97" s="369"/>
    </row>
    <row r="98" spans="1:44" ht="24.95" customHeight="1">
      <c r="A98" s="427">
        <v>13</v>
      </c>
      <c r="B98" s="457">
        <v>13</v>
      </c>
      <c r="C98" s="461" t="s">
        <v>546</v>
      </c>
      <c r="D98" s="440"/>
      <c r="E98" s="441" t="s">
        <v>156</v>
      </c>
      <c r="F98" s="441" t="s">
        <v>319</v>
      </c>
      <c r="G98" s="441"/>
      <c r="H98" s="441" t="s">
        <v>159</v>
      </c>
      <c r="I98" s="441" t="s">
        <v>162</v>
      </c>
      <c r="J98" s="441" t="s">
        <v>160</v>
      </c>
      <c r="K98" s="442" t="s">
        <v>533</v>
      </c>
      <c r="L98" s="440"/>
      <c r="M98" s="441" t="s">
        <v>159</v>
      </c>
      <c r="N98" s="441" t="s">
        <v>159</v>
      </c>
      <c r="O98" s="441" t="s">
        <v>192</v>
      </c>
      <c r="P98" s="441"/>
      <c r="Q98" s="441" t="s">
        <v>319</v>
      </c>
      <c r="R98" s="441" t="s">
        <v>319</v>
      </c>
      <c r="S98" s="442"/>
      <c r="T98" s="440" t="s">
        <v>418</v>
      </c>
      <c r="U98" s="441" t="s">
        <v>156</v>
      </c>
      <c r="V98" s="441" t="s">
        <v>162</v>
      </c>
      <c r="W98" s="441" t="s">
        <v>192</v>
      </c>
      <c r="X98" s="441" t="s">
        <v>159</v>
      </c>
      <c r="Y98" s="441" t="s">
        <v>230</v>
      </c>
      <c r="Z98" s="441" t="s">
        <v>161</v>
      </c>
      <c r="AA98" s="442"/>
      <c r="AB98" s="440" t="s">
        <v>156</v>
      </c>
      <c r="AC98" s="441" t="s">
        <v>230</v>
      </c>
      <c r="AD98" s="441" t="s">
        <v>159</v>
      </c>
      <c r="AE98" s="441" t="s">
        <v>192</v>
      </c>
      <c r="AF98" s="441"/>
      <c r="AG98" s="441"/>
      <c r="AH98" s="441" t="s">
        <v>533</v>
      </c>
      <c r="AI98" s="442"/>
      <c r="AJ98" s="440" t="s">
        <v>192</v>
      </c>
      <c r="AK98" s="441" t="s">
        <v>192</v>
      </c>
      <c r="AL98" s="441" t="s">
        <v>230</v>
      </c>
      <c r="AM98" s="441" t="s">
        <v>156</v>
      </c>
      <c r="AN98" s="441" t="s">
        <v>418</v>
      </c>
      <c r="AO98" s="441"/>
      <c r="AP98" s="441"/>
      <c r="AQ98" s="442"/>
      <c r="AR98" s="369"/>
    </row>
    <row r="99" spans="1:44" ht="24.95" customHeight="1">
      <c r="A99" s="427">
        <v>14</v>
      </c>
      <c r="B99" s="457">
        <v>14</v>
      </c>
      <c r="C99" s="461" t="s">
        <v>547</v>
      </c>
      <c r="D99" s="440"/>
      <c r="E99" s="441" t="s">
        <v>156</v>
      </c>
      <c r="F99" s="441" t="s">
        <v>153</v>
      </c>
      <c r="G99" s="441" t="s">
        <v>177</v>
      </c>
      <c r="H99" s="441" t="s">
        <v>159</v>
      </c>
      <c r="I99" s="441"/>
      <c r="J99" s="441"/>
      <c r="K99" s="442" t="s">
        <v>533</v>
      </c>
      <c r="L99" s="440"/>
      <c r="M99" s="441" t="s">
        <v>159</v>
      </c>
      <c r="N99" s="441" t="s">
        <v>159</v>
      </c>
      <c r="O99" s="441" t="s">
        <v>192</v>
      </c>
      <c r="P99" s="441" t="s">
        <v>162</v>
      </c>
      <c r="Q99" s="441" t="s">
        <v>153</v>
      </c>
      <c r="R99" s="441" t="s">
        <v>153</v>
      </c>
      <c r="S99" s="442"/>
      <c r="T99" s="440"/>
      <c r="U99" s="441" t="s">
        <v>156</v>
      </c>
      <c r="V99" s="441"/>
      <c r="W99" s="441" t="s">
        <v>192</v>
      </c>
      <c r="X99" s="441" t="s">
        <v>159</v>
      </c>
      <c r="Y99" s="441" t="s">
        <v>230</v>
      </c>
      <c r="Z99" s="441"/>
      <c r="AA99" s="442" t="s">
        <v>160</v>
      </c>
      <c r="AB99" s="440" t="s">
        <v>156</v>
      </c>
      <c r="AC99" s="441" t="s">
        <v>230</v>
      </c>
      <c r="AD99" s="441" t="s">
        <v>159</v>
      </c>
      <c r="AE99" s="441" t="s">
        <v>192</v>
      </c>
      <c r="AF99" s="441" t="s">
        <v>177</v>
      </c>
      <c r="AG99" s="441" t="s">
        <v>177</v>
      </c>
      <c r="AH99" s="441" t="s">
        <v>533</v>
      </c>
      <c r="AI99" s="442"/>
      <c r="AJ99" s="440" t="s">
        <v>192</v>
      </c>
      <c r="AK99" s="441" t="s">
        <v>192</v>
      </c>
      <c r="AL99" s="441" t="s">
        <v>230</v>
      </c>
      <c r="AM99" s="441" t="s">
        <v>156</v>
      </c>
      <c r="AN99" s="441" t="s">
        <v>162</v>
      </c>
      <c r="AO99" s="441"/>
      <c r="AP99" s="441"/>
      <c r="AQ99" s="442"/>
      <c r="AR99" s="369"/>
    </row>
    <row r="100" spans="1:44" ht="24.95" customHeight="1">
      <c r="A100" s="427">
        <v>15</v>
      </c>
      <c r="B100" s="457">
        <v>15</v>
      </c>
      <c r="C100" s="461" t="s">
        <v>548</v>
      </c>
      <c r="D100" s="440"/>
      <c r="E100" s="441" t="s">
        <v>156</v>
      </c>
      <c r="F100" s="441" t="s">
        <v>319</v>
      </c>
      <c r="G100" s="441" t="s">
        <v>317</v>
      </c>
      <c r="H100" s="441" t="s">
        <v>159</v>
      </c>
      <c r="I100" s="441" t="s">
        <v>183</v>
      </c>
      <c r="J100" s="441" t="s">
        <v>160</v>
      </c>
      <c r="K100" s="442" t="s">
        <v>533</v>
      </c>
      <c r="L100" s="440"/>
      <c r="M100" s="441" t="s">
        <v>159</v>
      </c>
      <c r="N100" s="441" t="s">
        <v>159</v>
      </c>
      <c r="O100" s="441" t="s">
        <v>192</v>
      </c>
      <c r="P100" s="441"/>
      <c r="Q100" s="441" t="s">
        <v>319</v>
      </c>
      <c r="R100" s="441" t="s">
        <v>319</v>
      </c>
      <c r="S100" s="442" t="s">
        <v>641</v>
      </c>
      <c r="T100" s="440"/>
      <c r="U100" s="441" t="s">
        <v>156</v>
      </c>
      <c r="V100" s="441" t="s">
        <v>183</v>
      </c>
      <c r="W100" s="441" t="s">
        <v>192</v>
      </c>
      <c r="X100" s="441" t="s">
        <v>159</v>
      </c>
      <c r="Y100" s="441" t="s">
        <v>230</v>
      </c>
      <c r="Z100" s="441" t="s">
        <v>520</v>
      </c>
      <c r="AA100" s="442" t="s">
        <v>641</v>
      </c>
      <c r="AB100" s="440" t="s">
        <v>156</v>
      </c>
      <c r="AC100" s="441" t="s">
        <v>230</v>
      </c>
      <c r="AD100" s="441" t="s">
        <v>159</v>
      </c>
      <c r="AE100" s="441" t="s">
        <v>192</v>
      </c>
      <c r="AF100" s="441" t="s">
        <v>317</v>
      </c>
      <c r="AG100" s="441" t="s">
        <v>317</v>
      </c>
      <c r="AH100" s="441" t="s">
        <v>533</v>
      </c>
      <c r="AI100" s="442"/>
      <c r="AJ100" s="440" t="s">
        <v>192</v>
      </c>
      <c r="AK100" s="441" t="s">
        <v>192</v>
      </c>
      <c r="AL100" s="441" t="s">
        <v>230</v>
      </c>
      <c r="AM100" s="441" t="s">
        <v>156</v>
      </c>
      <c r="AN100" s="441"/>
      <c r="AO100" s="441"/>
      <c r="AP100" s="441"/>
      <c r="AQ100" s="442"/>
      <c r="AR100" s="369"/>
    </row>
    <row r="101" spans="1:44" ht="24.95" customHeight="1">
      <c r="A101" s="427">
        <v>16</v>
      </c>
      <c r="B101" s="457">
        <v>16</v>
      </c>
      <c r="C101" s="461" t="s">
        <v>549</v>
      </c>
      <c r="D101" s="440" t="s">
        <v>166</v>
      </c>
      <c r="E101" s="441" t="s">
        <v>156</v>
      </c>
      <c r="F101" s="441" t="s">
        <v>153</v>
      </c>
      <c r="G101" s="441" t="s">
        <v>177</v>
      </c>
      <c r="H101" s="441" t="s">
        <v>159</v>
      </c>
      <c r="I101" s="441"/>
      <c r="J101" s="441" t="s">
        <v>231</v>
      </c>
      <c r="K101" s="442" t="s">
        <v>533</v>
      </c>
      <c r="L101" s="440"/>
      <c r="M101" s="441" t="s">
        <v>159</v>
      </c>
      <c r="N101" s="441" t="s">
        <v>159</v>
      </c>
      <c r="O101" s="441" t="s">
        <v>192</v>
      </c>
      <c r="P101" s="441" t="s">
        <v>162</v>
      </c>
      <c r="Q101" s="441" t="s">
        <v>153</v>
      </c>
      <c r="R101" s="441" t="s">
        <v>153</v>
      </c>
      <c r="S101" s="442"/>
      <c r="T101" s="440"/>
      <c r="U101" s="441" t="s">
        <v>156</v>
      </c>
      <c r="V101" s="441"/>
      <c r="W101" s="441" t="s">
        <v>192</v>
      </c>
      <c r="X101" s="441" t="s">
        <v>159</v>
      </c>
      <c r="Y101" s="441" t="s">
        <v>230</v>
      </c>
      <c r="Z101" s="441" t="s">
        <v>161</v>
      </c>
      <c r="AA101" s="442"/>
      <c r="AB101" s="440" t="s">
        <v>156</v>
      </c>
      <c r="AC101" s="441" t="s">
        <v>230</v>
      </c>
      <c r="AD101" s="441" t="s">
        <v>159</v>
      </c>
      <c r="AE101" s="441" t="s">
        <v>192</v>
      </c>
      <c r="AF101" s="441" t="s">
        <v>177</v>
      </c>
      <c r="AG101" s="441" t="s">
        <v>177</v>
      </c>
      <c r="AH101" s="441" t="s">
        <v>533</v>
      </c>
      <c r="AI101" s="442"/>
      <c r="AJ101" s="440" t="s">
        <v>192</v>
      </c>
      <c r="AK101" s="441" t="s">
        <v>192</v>
      </c>
      <c r="AL101" s="441" t="s">
        <v>230</v>
      </c>
      <c r="AM101" s="441" t="s">
        <v>156</v>
      </c>
      <c r="AN101" s="441" t="s">
        <v>162</v>
      </c>
      <c r="AO101" s="441" t="s">
        <v>166</v>
      </c>
      <c r="AP101" s="441"/>
      <c r="AQ101" s="442"/>
      <c r="AR101" s="369"/>
    </row>
    <row r="102" spans="1:44" ht="24.95" customHeight="1">
      <c r="A102" s="427">
        <v>17</v>
      </c>
      <c r="B102" s="457">
        <v>17</v>
      </c>
      <c r="C102" s="461" t="s">
        <v>550</v>
      </c>
      <c r="D102" s="440"/>
      <c r="E102" s="441" t="s">
        <v>156</v>
      </c>
      <c r="F102" s="441" t="s">
        <v>319</v>
      </c>
      <c r="G102" s="441" t="s">
        <v>317</v>
      </c>
      <c r="H102" s="441" t="s">
        <v>159</v>
      </c>
      <c r="I102" s="441" t="s">
        <v>162</v>
      </c>
      <c r="J102" s="441" t="s">
        <v>231</v>
      </c>
      <c r="K102" s="442" t="s">
        <v>533</v>
      </c>
      <c r="L102" s="440"/>
      <c r="M102" s="441" t="s">
        <v>159</v>
      </c>
      <c r="N102" s="441" t="s">
        <v>159</v>
      </c>
      <c r="O102" s="441" t="s">
        <v>192</v>
      </c>
      <c r="P102" s="441"/>
      <c r="Q102" s="441" t="s">
        <v>319</v>
      </c>
      <c r="R102" s="441" t="s">
        <v>319</v>
      </c>
      <c r="S102" s="442"/>
      <c r="T102" s="440" t="s">
        <v>418</v>
      </c>
      <c r="U102" s="441" t="s">
        <v>156</v>
      </c>
      <c r="V102" s="441" t="s">
        <v>162</v>
      </c>
      <c r="W102" s="441" t="s">
        <v>192</v>
      </c>
      <c r="X102" s="441" t="s">
        <v>159</v>
      </c>
      <c r="Y102" s="441" t="s">
        <v>230</v>
      </c>
      <c r="Z102" s="441"/>
      <c r="AA102" s="442"/>
      <c r="AB102" s="440" t="s">
        <v>156</v>
      </c>
      <c r="AC102" s="441" t="s">
        <v>230</v>
      </c>
      <c r="AD102" s="441" t="s">
        <v>159</v>
      </c>
      <c r="AE102" s="441" t="s">
        <v>192</v>
      </c>
      <c r="AF102" s="441" t="s">
        <v>317</v>
      </c>
      <c r="AG102" s="441" t="s">
        <v>317</v>
      </c>
      <c r="AH102" s="441" t="s">
        <v>533</v>
      </c>
      <c r="AI102" s="442"/>
      <c r="AJ102" s="440" t="s">
        <v>192</v>
      </c>
      <c r="AK102" s="441" t="s">
        <v>192</v>
      </c>
      <c r="AL102" s="441" t="s">
        <v>230</v>
      </c>
      <c r="AM102" s="441" t="s">
        <v>156</v>
      </c>
      <c r="AN102" s="441" t="s">
        <v>418</v>
      </c>
      <c r="AO102" s="441"/>
      <c r="AP102" s="441"/>
      <c r="AQ102" s="442"/>
      <c r="AR102" s="369"/>
    </row>
    <row r="103" spans="1:44" ht="24.95" customHeight="1">
      <c r="A103" s="427">
        <v>18</v>
      </c>
      <c r="B103" s="457">
        <v>18</v>
      </c>
      <c r="C103" s="461" t="s">
        <v>551</v>
      </c>
      <c r="D103" s="440"/>
      <c r="E103" s="441" t="s">
        <v>156</v>
      </c>
      <c r="F103" s="441" t="s">
        <v>319</v>
      </c>
      <c r="G103" s="441"/>
      <c r="H103" s="441" t="s">
        <v>159</v>
      </c>
      <c r="I103" s="441" t="s">
        <v>183</v>
      </c>
      <c r="J103" s="441" t="s">
        <v>160</v>
      </c>
      <c r="K103" s="442" t="s">
        <v>533</v>
      </c>
      <c r="L103" s="440"/>
      <c r="M103" s="441" t="s">
        <v>159</v>
      </c>
      <c r="N103" s="441" t="s">
        <v>159</v>
      </c>
      <c r="O103" s="441" t="s">
        <v>192</v>
      </c>
      <c r="P103" s="441"/>
      <c r="Q103" s="441" t="s">
        <v>319</v>
      </c>
      <c r="R103" s="441" t="s">
        <v>319</v>
      </c>
      <c r="S103" s="442" t="s">
        <v>641</v>
      </c>
      <c r="T103" s="440" t="s">
        <v>418</v>
      </c>
      <c r="U103" s="441" t="s">
        <v>156</v>
      </c>
      <c r="V103" s="441" t="s">
        <v>183</v>
      </c>
      <c r="W103" s="441" t="s">
        <v>192</v>
      </c>
      <c r="X103" s="441" t="s">
        <v>159</v>
      </c>
      <c r="Y103" s="441" t="s">
        <v>230</v>
      </c>
      <c r="Z103" s="441"/>
      <c r="AA103" s="442" t="s">
        <v>641</v>
      </c>
      <c r="AB103" s="440" t="s">
        <v>156</v>
      </c>
      <c r="AC103" s="441" t="s">
        <v>230</v>
      </c>
      <c r="AD103" s="441" t="s">
        <v>159</v>
      </c>
      <c r="AE103" s="441" t="s">
        <v>192</v>
      </c>
      <c r="AF103" s="441"/>
      <c r="AG103" s="441"/>
      <c r="AH103" s="441" t="s">
        <v>533</v>
      </c>
      <c r="AI103" s="442"/>
      <c r="AJ103" s="440" t="s">
        <v>192</v>
      </c>
      <c r="AK103" s="441" t="s">
        <v>192</v>
      </c>
      <c r="AL103" s="441" t="s">
        <v>230</v>
      </c>
      <c r="AM103" s="441" t="s">
        <v>156</v>
      </c>
      <c r="AN103" s="441" t="s">
        <v>418</v>
      </c>
      <c r="AO103" s="441"/>
      <c r="AP103" s="441"/>
      <c r="AQ103" s="442"/>
      <c r="AR103" s="369"/>
    </row>
    <row r="104" spans="1:44" ht="24.95" customHeight="1">
      <c r="A104" s="427">
        <v>19</v>
      </c>
      <c r="B104" s="457">
        <v>19</v>
      </c>
      <c r="C104" s="461" t="s">
        <v>552</v>
      </c>
      <c r="D104" s="440"/>
      <c r="E104" s="441" t="s">
        <v>156</v>
      </c>
      <c r="F104" s="441" t="s">
        <v>319</v>
      </c>
      <c r="G104" s="441" t="s">
        <v>177</v>
      </c>
      <c r="H104" s="441" t="s">
        <v>159</v>
      </c>
      <c r="I104" s="441" t="s">
        <v>162</v>
      </c>
      <c r="J104" s="441" t="s">
        <v>160</v>
      </c>
      <c r="K104" s="442"/>
      <c r="L104" s="440" t="s">
        <v>321</v>
      </c>
      <c r="M104" s="441" t="s">
        <v>159</v>
      </c>
      <c r="N104" s="441" t="s">
        <v>159</v>
      </c>
      <c r="O104" s="441" t="s">
        <v>192</v>
      </c>
      <c r="P104" s="441"/>
      <c r="Q104" s="441" t="s">
        <v>319</v>
      </c>
      <c r="R104" s="441" t="s">
        <v>319</v>
      </c>
      <c r="S104" s="442"/>
      <c r="T104" s="440"/>
      <c r="U104" s="441" t="s">
        <v>156</v>
      </c>
      <c r="V104" s="441" t="s">
        <v>162</v>
      </c>
      <c r="W104" s="441" t="s">
        <v>192</v>
      </c>
      <c r="X104" s="441" t="s">
        <v>159</v>
      </c>
      <c r="Y104" s="441" t="s">
        <v>230</v>
      </c>
      <c r="Z104" s="441"/>
      <c r="AA104" s="442"/>
      <c r="AB104" s="440" t="s">
        <v>156</v>
      </c>
      <c r="AC104" s="441" t="s">
        <v>230</v>
      </c>
      <c r="AD104" s="441" t="s">
        <v>159</v>
      </c>
      <c r="AE104" s="441" t="s">
        <v>192</v>
      </c>
      <c r="AF104" s="441" t="s">
        <v>177</v>
      </c>
      <c r="AG104" s="441" t="s">
        <v>177</v>
      </c>
      <c r="AH104" s="441" t="s">
        <v>321</v>
      </c>
      <c r="AI104" s="442"/>
      <c r="AJ104" s="440" t="s">
        <v>192</v>
      </c>
      <c r="AK104" s="441" t="s">
        <v>192</v>
      </c>
      <c r="AL104" s="441" t="s">
        <v>230</v>
      </c>
      <c r="AM104" s="441" t="s">
        <v>156</v>
      </c>
      <c r="AN104" s="441"/>
      <c r="AO104" s="441"/>
      <c r="AP104" s="441"/>
      <c r="AQ104" s="442"/>
      <c r="AR104" s="369"/>
    </row>
    <row r="105" spans="1:44" ht="24.95" customHeight="1">
      <c r="A105" s="427">
        <v>20</v>
      </c>
      <c r="B105" s="457">
        <v>20</v>
      </c>
      <c r="C105" s="461" t="s">
        <v>553</v>
      </c>
      <c r="D105" s="440" t="s">
        <v>188</v>
      </c>
      <c r="E105" s="441"/>
      <c r="F105" s="441" t="s">
        <v>153</v>
      </c>
      <c r="G105" s="441" t="s">
        <v>177</v>
      </c>
      <c r="H105" s="441" t="s">
        <v>159</v>
      </c>
      <c r="I105" s="441" t="s">
        <v>162</v>
      </c>
      <c r="J105" s="441"/>
      <c r="K105" s="442"/>
      <c r="L105" s="440" t="s">
        <v>321</v>
      </c>
      <c r="M105" s="441" t="s">
        <v>159</v>
      </c>
      <c r="N105" s="441" t="s">
        <v>159</v>
      </c>
      <c r="O105" s="441" t="s">
        <v>152</v>
      </c>
      <c r="P105" s="441" t="s">
        <v>310</v>
      </c>
      <c r="Q105" s="441" t="s">
        <v>153</v>
      </c>
      <c r="R105" s="441" t="s">
        <v>153</v>
      </c>
      <c r="S105" s="442"/>
      <c r="T105" s="440"/>
      <c r="U105" s="441"/>
      <c r="V105" s="441" t="s">
        <v>162</v>
      </c>
      <c r="W105" s="441" t="s">
        <v>152</v>
      </c>
      <c r="X105" s="441" t="s">
        <v>159</v>
      </c>
      <c r="Y105" s="441" t="s">
        <v>493</v>
      </c>
      <c r="Z105" s="441" t="s">
        <v>520</v>
      </c>
      <c r="AA105" s="442" t="s">
        <v>160</v>
      </c>
      <c r="AB105" s="440"/>
      <c r="AC105" s="441" t="s">
        <v>493</v>
      </c>
      <c r="AD105" s="441" t="s">
        <v>159</v>
      </c>
      <c r="AE105" s="441" t="s">
        <v>152</v>
      </c>
      <c r="AF105" s="441" t="s">
        <v>177</v>
      </c>
      <c r="AG105" s="441" t="s">
        <v>177</v>
      </c>
      <c r="AH105" s="441" t="s">
        <v>321</v>
      </c>
      <c r="AI105" s="442"/>
      <c r="AJ105" s="440"/>
      <c r="AK105" s="441" t="s">
        <v>152</v>
      </c>
      <c r="AL105" s="441" t="s">
        <v>493</v>
      </c>
      <c r="AM105" s="441"/>
      <c r="AN105" s="441" t="s">
        <v>310</v>
      </c>
      <c r="AO105" s="441" t="s">
        <v>188</v>
      </c>
      <c r="AP105" s="441" t="s">
        <v>188</v>
      </c>
      <c r="AQ105" s="442"/>
      <c r="AR105" s="369"/>
    </row>
    <row r="106" spans="1:44" ht="24.95" customHeight="1" thickBot="1">
      <c r="A106" s="428">
        <v>21</v>
      </c>
      <c r="B106" s="462">
        <v>21</v>
      </c>
      <c r="C106" s="463" t="s">
        <v>554</v>
      </c>
      <c r="D106" s="443"/>
      <c r="E106" s="444" t="s">
        <v>156</v>
      </c>
      <c r="F106" s="444" t="s">
        <v>319</v>
      </c>
      <c r="G106" s="444" t="s">
        <v>177</v>
      </c>
      <c r="H106" s="444" t="s">
        <v>159</v>
      </c>
      <c r="I106" s="444" t="s">
        <v>183</v>
      </c>
      <c r="J106" s="444" t="s">
        <v>160</v>
      </c>
      <c r="K106" s="445" t="s">
        <v>533</v>
      </c>
      <c r="L106" s="443"/>
      <c r="M106" s="444" t="s">
        <v>159</v>
      </c>
      <c r="N106" s="444" t="s">
        <v>159</v>
      </c>
      <c r="O106" s="444" t="s">
        <v>192</v>
      </c>
      <c r="P106" s="444"/>
      <c r="Q106" s="444" t="s">
        <v>319</v>
      </c>
      <c r="R106" s="444" t="s">
        <v>319</v>
      </c>
      <c r="S106" s="445" t="s">
        <v>641</v>
      </c>
      <c r="T106" s="443"/>
      <c r="U106" s="444" t="s">
        <v>156</v>
      </c>
      <c r="V106" s="444" t="s">
        <v>183</v>
      </c>
      <c r="W106" s="444" t="s">
        <v>192</v>
      </c>
      <c r="X106" s="444" t="s">
        <v>159</v>
      </c>
      <c r="Y106" s="444" t="s">
        <v>230</v>
      </c>
      <c r="Z106" s="444"/>
      <c r="AA106" s="445" t="s">
        <v>641</v>
      </c>
      <c r="AB106" s="443" t="s">
        <v>156</v>
      </c>
      <c r="AC106" s="444" t="s">
        <v>230</v>
      </c>
      <c r="AD106" s="444" t="s">
        <v>159</v>
      </c>
      <c r="AE106" s="444" t="s">
        <v>192</v>
      </c>
      <c r="AF106" s="444" t="s">
        <v>177</v>
      </c>
      <c r="AG106" s="444" t="s">
        <v>177</v>
      </c>
      <c r="AH106" s="444" t="s">
        <v>533</v>
      </c>
      <c r="AI106" s="445"/>
      <c r="AJ106" s="443" t="s">
        <v>192</v>
      </c>
      <c r="AK106" s="444" t="s">
        <v>192</v>
      </c>
      <c r="AL106" s="444" t="s">
        <v>230</v>
      </c>
      <c r="AM106" s="444" t="s">
        <v>156</v>
      </c>
      <c r="AN106" s="444"/>
      <c r="AO106" s="444"/>
      <c r="AP106" s="444"/>
      <c r="AQ106" s="445"/>
      <c r="AR106" s="369"/>
    </row>
    <row r="107" spans="1:44" ht="24.95" customHeight="1">
      <c r="A107" s="429"/>
      <c r="B107" s="451" t="s">
        <v>614</v>
      </c>
      <c r="C107" s="464" t="s">
        <v>38</v>
      </c>
      <c r="D107" s="572" t="s">
        <v>145</v>
      </c>
      <c r="E107" s="573"/>
      <c r="F107" s="573"/>
      <c r="G107" s="573"/>
      <c r="H107" s="573"/>
      <c r="I107" s="573"/>
      <c r="J107" s="573"/>
      <c r="K107" s="574"/>
      <c r="L107" s="572" t="s">
        <v>146</v>
      </c>
      <c r="M107" s="573"/>
      <c r="N107" s="573"/>
      <c r="O107" s="573"/>
      <c r="P107" s="573"/>
      <c r="Q107" s="573"/>
      <c r="R107" s="573"/>
      <c r="S107" s="574"/>
      <c r="T107" s="572" t="s">
        <v>147</v>
      </c>
      <c r="U107" s="573"/>
      <c r="V107" s="573"/>
      <c r="W107" s="573"/>
      <c r="X107" s="573"/>
      <c r="Y107" s="573"/>
      <c r="Z107" s="573"/>
      <c r="AA107" s="574"/>
      <c r="AB107" s="572" t="s">
        <v>148</v>
      </c>
      <c r="AC107" s="573"/>
      <c r="AD107" s="573"/>
      <c r="AE107" s="573"/>
      <c r="AF107" s="573"/>
      <c r="AG107" s="573"/>
      <c r="AH107" s="573"/>
      <c r="AI107" s="574"/>
      <c r="AJ107" s="572" t="s">
        <v>149</v>
      </c>
      <c r="AK107" s="573"/>
      <c r="AL107" s="573"/>
      <c r="AM107" s="573"/>
      <c r="AN107" s="573"/>
      <c r="AO107" s="573"/>
      <c r="AP107" s="573"/>
      <c r="AQ107" s="574"/>
      <c r="AR107" s="369"/>
    </row>
    <row r="108" spans="1:44" ht="24.95" customHeight="1" thickBot="1">
      <c r="A108" s="427"/>
      <c r="B108" s="453"/>
      <c r="C108" s="465"/>
      <c r="D108" s="475">
        <v>1</v>
      </c>
      <c r="E108" s="213">
        <v>2</v>
      </c>
      <c r="F108" s="476">
        <v>3</v>
      </c>
      <c r="G108" s="476">
        <v>4</v>
      </c>
      <c r="H108" s="476">
        <v>5</v>
      </c>
      <c r="I108" s="213">
        <v>6</v>
      </c>
      <c r="J108" s="213">
        <v>7</v>
      </c>
      <c r="K108" s="214">
        <v>8</v>
      </c>
      <c r="L108" s="477">
        <v>1</v>
      </c>
      <c r="M108" s="478">
        <v>2</v>
      </c>
      <c r="N108" s="479">
        <v>3</v>
      </c>
      <c r="O108" s="479">
        <v>4</v>
      </c>
      <c r="P108" s="479">
        <v>5</v>
      </c>
      <c r="Q108" s="478">
        <v>6</v>
      </c>
      <c r="R108" s="478">
        <v>7</v>
      </c>
      <c r="S108" s="468">
        <v>8</v>
      </c>
      <c r="T108" s="477">
        <v>1</v>
      </c>
      <c r="U108" s="478">
        <v>2</v>
      </c>
      <c r="V108" s="479">
        <v>3</v>
      </c>
      <c r="W108" s="479">
        <v>4</v>
      </c>
      <c r="X108" s="479">
        <v>5</v>
      </c>
      <c r="Y108" s="478">
        <v>6</v>
      </c>
      <c r="Z108" s="478">
        <v>7</v>
      </c>
      <c r="AA108" s="468">
        <v>8</v>
      </c>
      <c r="AB108" s="477">
        <v>1</v>
      </c>
      <c r="AC108" s="478">
        <v>2</v>
      </c>
      <c r="AD108" s="479">
        <v>3</v>
      </c>
      <c r="AE108" s="479">
        <v>4</v>
      </c>
      <c r="AF108" s="479">
        <v>5</v>
      </c>
      <c r="AG108" s="478">
        <v>6</v>
      </c>
      <c r="AH108" s="478">
        <v>7</v>
      </c>
      <c r="AI108" s="468">
        <v>8</v>
      </c>
      <c r="AJ108" s="477">
        <v>1</v>
      </c>
      <c r="AK108" s="478">
        <v>2</v>
      </c>
      <c r="AL108" s="479">
        <v>3</v>
      </c>
      <c r="AM108" s="479">
        <v>4</v>
      </c>
      <c r="AN108" s="479">
        <v>5</v>
      </c>
      <c r="AO108" s="478">
        <v>6</v>
      </c>
      <c r="AP108" s="478">
        <v>7</v>
      </c>
      <c r="AQ108" s="468">
        <v>8</v>
      </c>
      <c r="AR108" s="369"/>
    </row>
    <row r="109" spans="1:44" ht="24.95" customHeight="1">
      <c r="A109" s="421">
        <v>1</v>
      </c>
      <c r="B109" s="466">
        <v>1</v>
      </c>
      <c r="C109" s="467" t="s">
        <v>555</v>
      </c>
      <c r="D109" s="419" t="s">
        <v>188</v>
      </c>
      <c r="E109" s="420" t="s">
        <v>156</v>
      </c>
      <c r="F109" s="420"/>
      <c r="G109" s="420" t="s">
        <v>177</v>
      </c>
      <c r="H109" s="420" t="s">
        <v>159</v>
      </c>
      <c r="I109" s="420" t="s">
        <v>183</v>
      </c>
      <c r="J109" s="420" t="s">
        <v>231</v>
      </c>
      <c r="K109" s="434"/>
      <c r="L109" s="419" t="s">
        <v>321</v>
      </c>
      <c r="M109" s="420" t="s">
        <v>159</v>
      </c>
      <c r="N109" s="420" t="s">
        <v>159</v>
      </c>
      <c r="O109" s="420" t="s">
        <v>152</v>
      </c>
      <c r="P109" s="420" t="s">
        <v>310</v>
      </c>
      <c r="Q109" s="420"/>
      <c r="R109" s="420"/>
      <c r="S109" s="434" t="s">
        <v>641</v>
      </c>
      <c r="T109" s="419" t="s">
        <v>251</v>
      </c>
      <c r="U109" s="420" t="s">
        <v>156</v>
      </c>
      <c r="V109" s="420" t="s">
        <v>183</v>
      </c>
      <c r="W109" s="420" t="s">
        <v>152</v>
      </c>
      <c r="X109" s="420" t="s">
        <v>159</v>
      </c>
      <c r="Y109" s="420" t="s">
        <v>230</v>
      </c>
      <c r="Z109" s="420" t="s">
        <v>520</v>
      </c>
      <c r="AA109" s="434" t="s">
        <v>641</v>
      </c>
      <c r="AB109" s="419" t="s">
        <v>156</v>
      </c>
      <c r="AC109" s="420" t="s">
        <v>230</v>
      </c>
      <c r="AD109" s="420" t="s">
        <v>159</v>
      </c>
      <c r="AE109" s="420" t="s">
        <v>152</v>
      </c>
      <c r="AF109" s="420" t="s">
        <v>177</v>
      </c>
      <c r="AG109" s="420" t="s">
        <v>177</v>
      </c>
      <c r="AH109" s="420" t="s">
        <v>321</v>
      </c>
      <c r="AI109" s="434"/>
      <c r="AJ109" s="419"/>
      <c r="AK109" s="420" t="s">
        <v>152</v>
      </c>
      <c r="AL109" s="420" t="s">
        <v>230</v>
      </c>
      <c r="AM109" s="420" t="s">
        <v>156</v>
      </c>
      <c r="AN109" s="420" t="s">
        <v>310</v>
      </c>
      <c r="AO109" s="420" t="s">
        <v>188</v>
      </c>
      <c r="AP109" s="420" t="s">
        <v>188</v>
      </c>
      <c r="AQ109" s="434"/>
      <c r="AR109" s="369"/>
    </row>
    <row r="110" spans="1:44" ht="24.95" customHeight="1">
      <c r="A110" s="421">
        <v>2</v>
      </c>
      <c r="B110" s="468">
        <v>2</v>
      </c>
      <c r="C110" s="469" t="s">
        <v>556</v>
      </c>
      <c r="D110" s="421" t="s">
        <v>166</v>
      </c>
      <c r="E110" s="422" t="s">
        <v>156</v>
      </c>
      <c r="F110" s="422" t="s">
        <v>177</v>
      </c>
      <c r="G110" s="422" t="s">
        <v>317</v>
      </c>
      <c r="H110" s="422" t="s">
        <v>159</v>
      </c>
      <c r="I110" s="422"/>
      <c r="J110" s="422" t="s">
        <v>160</v>
      </c>
      <c r="K110" s="430"/>
      <c r="L110" s="421" t="s">
        <v>326</v>
      </c>
      <c r="M110" s="422" t="s">
        <v>159</v>
      </c>
      <c r="N110" s="422" t="s">
        <v>159</v>
      </c>
      <c r="O110" s="422" t="s">
        <v>192</v>
      </c>
      <c r="P110" s="422" t="s">
        <v>162</v>
      </c>
      <c r="Q110" s="422" t="s">
        <v>177</v>
      </c>
      <c r="R110" s="422" t="s">
        <v>177</v>
      </c>
      <c r="S110" s="430"/>
      <c r="T110" s="421"/>
      <c r="U110" s="422" t="s">
        <v>156</v>
      </c>
      <c r="V110" s="422"/>
      <c r="W110" s="422" t="s">
        <v>192</v>
      </c>
      <c r="X110" s="422" t="s">
        <v>159</v>
      </c>
      <c r="Y110" s="422" t="s">
        <v>188</v>
      </c>
      <c r="Z110" s="422"/>
      <c r="AA110" s="430"/>
      <c r="AB110" s="421" t="s">
        <v>156</v>
      </c>
      <c r="AC110" s="422" t="s">
        <v>188</v>
      </c>
      <c r="AD110" s="422" t="s">
        <v>159</v>
      </c>
      <c r="AE110" s="422" t="s">
        <v>192</v>
      </c>
      <c r="AF110" s="422" t="s">
        <v>317</v>
      </c>
      <c r="AG110" s="422" t="s">
        <v>317</v>
      </c>
      <c r="AH110" s="422" t="s">
        <v>326</v>
      </c>
      <c r="AI110" s="430"/>
      <c r="AJ110" s="421" t="s">
        <v>192</v>
      </c>
      <c r="AK110" s="422" t="s">
        <v>192</v>
      </c>
      <c r="AL110" s="422" t="s">
        <v>188</v>
      </c>
      <c r="AM110" s="422" t="s">
        <v>156</v>
      </c>
      <c r="AN110" s="422" t="s">
        <v>162</v>
      </c>
      <c r="AO110" s="422" t="s">
        <v>166</v>
      </c>
      <c r="AP110" s="422"/>
      <c r="AQ110" s="430"/>
      <c r="AR110" s="369"/>
    </row>
    <row r="111" spans="1:44" ht="24.95" customHeight="1">
      <c r="A111" s="421">
        <v>3</v>
      </c>
      <c r="B111" s="468">
        <v>3</v>
      </c>
      <c r="C111" s="469" t="s">
        <v>557</v>
      </c>
      <c r="D111" s="421" t="s">
        <v>188</v>
      </c>
      <c r="E111" s="422" t="s">
        <v>166</v>
      </c>
      <c r="F111" s="422" t="s">
        <v>177</v>
      </c>
      <c r="G111" s="422" t="s">
        <v>316</v>
      </c>
      <c r="H111" s="422" t="s">
        <v>159</v>
      </c>
      <c r="I111" s="422" t="s">
        <v>183</v>
      </c>
      <c r="J111" s="422"/>
      <c r="K111" s="430"/>
      <c r="L111" s="421"/>
      <c r="M111" s="422" t="s">
        <v>159</v>
      </c>
      <c r="N111" s="422" t="s">
        <v>159</v>
      </c>
      <c r="O111" s="422" t="s">
        <v>152</v>
      </c>
      <c r="P111" s="422" t="s">
        <v>162</v>
      </c>
      <c r="Q111" s="422" t="s">
        <v>177</v>
      </c>
      <c r="R111" s="422" t="s">
        <v>177</v>
      </c>
      <c r="S111" s="430"/>
      <c r="T111" s="421"/>
      <c r="U111" s="422"/>
      <c r="V111" s="422" t="s">
        <v>183</v>
      </c>
      <c r="W111" s="422" t="s">
        <v>152</v>
      </c>
      <c r="X111" s="422" t="s">
        <v>159</v>
      </c>
      <c r="Y111" s="422" t="s">
        <v>493</v>
      </c>
      <c r="Z111" s="422"/>
      <c r="AA111" s="430" t="s">
        <v>160</v>
      </c>
      <c r="AB111" s="421"/>
      <c r="AC111" s="422" t="s">
        <v>493</v>
      </c>
      <c r="AD111" s="422" t="s">
        <v>159</v>
      </c>
      <c r="AE111" s="422" t="s">
        <v>152</v>
      </c>
      <c r="AF111" s="422" t="s">
        <v>316</v>
      </c>
      <c r="AG111" s="422" t="s">
        <v>316</v>
      </c>
      <c r="AH111" s="422"/>
      <c r="AI111" s="430"/>
      <c r="AJ111" s="421"/>
      <c r="AK111" s="422" t="s">
        <v>152</v>
      </c>
      <c r="AL111" s="422" t="s">
        <v>493</v>
      </c>
      <c r="AM111" s="422" t="s">
        <v>166</v>
      </c>
      <c r="AN111" s="422" t="s">
        <v>162</v>
      </c>
      <c r="AO111" s="422" t="s">
        <v>188</v>
      </c>
      <c r="AP111" s="422" t="s">
        <v>188</v>
      </c>
      <c r="AQ111" s="430"/>
      <c r="AR111" s="369"/>
    </row>
    <row r="112" spans="1:44" ht="24.95" customHeight="1">
      <c r="A112" s="421">
        <v>4</v>
      </c>
      <c r="B112" s="468">
        <v>4</v>
      </c>
      <c r="C112" s="469" t="s">
        <v>558</v>
      </c>
      <c r="D112" s="421" t="s">
        <v>188</v>
      </c>
      <c r="E112" s="422" t="s">
        <v>156</v>
      </c>
      <c r="F112" s="422" t="s">
        <v>177</v>
      </c>
      <c r="G112" s="422" t="s">
        <v>317</v>
      </c>
      <c r="H112" s="422" t="s">
        <v>159</v>
      </c>
      <c r="I112" s="422" t="s">
        <v>162</v>
      </c>
      <c r="J112" s="422" t="s">
        <v>160</v>
      </c>
      <c r="K112" s="430"/>
      <c r="L112" s="421" t="s">
        <v>321</v>
      </c>
      <c r="M112" s="422" t="s">
        <v>159</v>
      </c>
      <c r="N112" s="422" t="s">
        <v>159</v>
      </c>
      <c r="O112" s="422" t="s">
        <v>192</v>
      </c>
      <c r="P112" s="422" t="s">
        <v>310</v>
      </c>
      <c r="Q112" s="422" t="s">
        <v>177</v>
      </c>
      <c r="R112" s="422" t="s">
        <v>177</v>
      </c>
      <c r="S112" s="430"/>
      <c r="T112" s="421"/>
      <c r="U112" s="422" t="s">
        <v>156</v>
      </c>
      <c r="V112" s="422" t="s">
        <v>162</v>
      </c>
      <c r="W112" s="422" t="s">
        <v>192</v>
      </c>
      <c r="X112" s="422" t="s">
        <v>159</v>
      </c>
      <c r="Y112" s="422" t="s">
        <v>230</v>
      </c>
      <c r="Z112" s="422" t="s">
        <v>161</v>
      </c>
      <c r="AA112" s="430"/>
      <c r="AB112" s="421" t="s">
        <v>156</v>
      </c>
      <c r="AC112" s="422" t="s">
        <v>230</v>
      </c>
      <c r="AD112" s="422" t="s">
        <v>159</v>
      </c>
      <c r="AE112" s="422" t="s">
        <v>192</v>
      </c>
      <c r="AF112" s="422" t="s">
        <v>317</v>
      </c>
      <c r="AG112" s="422" t="s">
        <v>317</v>
      </c>
      <c r="AH112" s="422" t="s">
        <v>321</v>
      </c>
      <c r="AI112" s="430"/>
      <c r="AJ112" s="421" t="s">
        <v>192</v>
      </c>
      <c r="AK112" s="422" t="s">
        <v>192</v>
      </c>
      <c r="AL112" s="422" t="s">
        <v>230</v>
      </c>
      <c r="AM112" s="422" t="s">
        <v>156</v>
      </c>
      <c r="AN112" s="422" t="s">
        <v>310</v>
      </c>
      <c r="AO112" s="422" t="s">
        <v>188</v>
      </c>
      <c r="AP112" s="422" t="s">
        <v>188</v>
      </c>
      <c r="AQ112" s="430"/>
      <c r="AR112" s="369"/>
    </row>
    <row r="113" spans="1:44" ht="24.95" customHeight="1">
      <c r="A113" s="421">
        <v>6</v>
      </c>
      <c r="B113" s="468">
        <v>5</v>
      </c>
      <c r="C113" s="469" t="s">
        <v>559</v>
      </c>
      <c r="D113" s="421" t="s">
        <v>166</v>
      </c>
      <c r="E113" s="422" t="s">
        <v>156</v>
      </c>
      <c r="F113" s="422" t="s">
        <v>177</v>
      </c>
      <c r="G113" s="422" t="s">
        <v>316</v>
      </c>
      <c r="H113" s="422" t="s">
        <v>159</v>
      </c>
      <c r="I113" s="422" t="s">
        <v>162</v>
      </c>
      <c r="J113" s="422" t="s">
        <v>231</v>
      </c>
      <c r="K113" s="430"/>
      <c r="L113" s="421"/>
      <c r="M113" s="422" t="s">
        <v>159</v>
      </c>
      <c r="N113" s="422" t="s">
        <v>159</v>
      </c>
      <c r="O113" s="422" t="s">
        <v>152</v>
      </c>
      <c r="P113" s="422"/>
      <c r="Q113" s="422" t="s">
        <v>177</v>
      </c>
      <c r="R113" s="422" t="s">
        <v>177</v>
      </c>
      <c r="S113" s="430"/>
      <c r="T113" s="421"/>
      <c r="U113" s="422" t="s">
        <v>156</v>
      </c>
      <c r="V113" s="422" t="s">
        <v>162</v>
      </c>
      <c r="W113" s="422" t="s">
        <v>152</v>
      </c>
      <c r="X113" s="422" t="s">
        <v>159</v>
      </c>
      <c r="Y113" s="422" t="s">
        <v>188</v>
      </c>
      <c r="Z113" s="422" t="s">
        <v>161</v>
      </c>
      <c r="AA113" s="430"/>
      <c r="AB113" s="421" t="s">
        <v>156</v>
      </c>
      <c r="AC113" s="422" t="s">
        <v>188</v>
      </c>
      <c r="AD113" s="422" t="s">
        <v>159</v>
      </c>
      <c r="AE113" s="422" t="s">
        <v>152</v>
      </c>
      <c r="AF113" s="422" t="s">
        <v>316</v>
      </c>
      <c r="AG113" s="422" t="s">
        <v>316</v>
      </c>
      <c r="AH113" s="422"/>
      <c r="AI113" s="430"/>
      <c r="AJ113" s="421"/>
      <c r="AK113" s="422" t="s">
        <v>152</v>
      </c>
      <c r="AL113" s="422" t="s">
        <v>188</v>
      </c>
      <c r="AM113" s="422" t="s">
        <v>156</v>
      </c>
      <c r="AN113" s="422"/>
      <c r="AO113" s="422" t="s">
        <v>166</v>
      </c>
      <c r="AP113" s="422"/>
      <c r="AQ113" s="430"/>
      <c r="AR113" s="369"/>
    </row>
    <row r="114" spans="1:44" ht="24.95" customHeight="1">
      <c r="A114" s="421">
        <v>7</v>
      </c>
      <c r="B114" s="468">
        <v>6</v>
      </c>
      <c r="C114" s="469" t="s">
        <v>560</v>
      </c>
      <c r="D114" s="421" t="s">
        <v>188</v>
      </c>
      <c r="E114" s="422" t="s">
        <v>166</v>
      </c>
      <c r="F114" s="422"/>
      <c r="G114" s="422" t="s">
        <v>177</v>
      </c>
      <c r="H114" s="422" t="s">
        <v>159</v>
      </c>
      <c r="I114" s="422" t="s">
        <v>183</v>
      </c>
      <c r="J114" s="422" t="s">
        <v>160</v>
      </c>
      <c r="K114" s="430"/>
      <c r="L114" s="421" t="s">
        <v>321</v>
      </c>
      <c r="M114" s="422" t="s">
        <v>159</v>
      </c>
      <c r="N114" s="422" t="s">
        <v>159</v>
      </c>
      <c r="O114" s="422" t="s">
        <v>152</v>
      </c>
      <c r="P114" s="422" t="s">
        <v>251</v>
      </c>
      <c r="Q114" s="422"/>
      <c r="R114" s="422"/>
      <c r="S114" s="430" t="s">
        <v>641</v>
      </c>
      <c r="T114" s="421" t="s">
        <v>251</v>
      </c>
      <c r="U114" s="422"/>
      <c r="V114" s="422" t="s">
        <v>561</v>
      </c>
      <c r="W114" s="422" t="s">
        <v>152</v>
      </c>
      <c r="X114" s="422" t="s">
        <v>159</v>
      </c>
      <c r="Y114" s="422" t="s">
        <v>493</v>
      </c>
      <c r="Z114" s="422" t="s">
        <v>161</v>
      </c>
      <c r="AA114" s="430" t="s">
        <v>641</v>
      </c>
      <c r="AB114" s="421"/>
      <c r="AC114" s="422" t="s">
        <v>493</v>
      </c>
      <c r="AD114" s="422" t="s">
        <v>159</v>
      </c>
      <c r="AE114" s="422" t="s">
        <v>152</v>
      </c>
      <c r="AF114" s="422" t="s">
        <v>177</v>
      </c>
      <c r="AG114" s="422" t="s">
        <v>177</v>
      </c>
      <c r="AH114" s="422" t="s">
        <v>321</v>
      </c>
      <c r="AI114" s="430"/>
      <c r="AJ114" s="421"/>
      <c r="AK114" s="422" t="s">
        <v>152</v>
      </c>
      <c r="AL114" s="422" t="s">
        <v>493</v>
      </c>
      <c r="AM114" s="422" t="s">
        <v>166</v>
      </c>
      <c r="AN114" s="422"/>
      <c r="AO114" s="422" t="s">
        <v>188</v>
      </c>
      <c r="AP114" s="422" t="s">
        <v>188</v>
      </c>
      <c r="AQ114" s="430"/>
      <c r="AR114" s="369"/>
    </row>
    <row r="115" spans="1:44" ht="24.95" customHeight="1">
      <c r="A115" s="421">
        <v>8</v>
      </c>
      <c r="B115" s="468">
        <v>7</v>
      </c>
      <c r="C115" s="469" t="s">
        <v>562</v>
      </c>
      <c r="D115" s="421" t="s">
        <v>166</v>
      </c>
      <c r="E115" s="422" t="s">
        <v>156</v>
      </c>
      <c r="F115" s="422"/>
      <c r="G115" s="422" t="s">
        <v>177</v>
      </c>
      <c r="H115" s="422" t="s">
        <v>159</v>
      </c>
      <c r="I115" s="422" t="s">
        <v>183</v>
      </c>
      <c r="J115" s="422" t="s">
        <v>160</v>
      </c>
      <c r="K115" s="430"/>
      <c r="L115" s="421" t="s">
        <v>321</v>
      </c>
      <c r="M115" s="422" t="s">
        <v>159</v>
      </c>
      <c r="N115" s="422" t="s">
        <v>159</v>
      </c>
      <c r="O115" s="422" t="s">
        <v>192</v>
      </c>
      <c r="P115" s="422"/>
      <c r="Q115" s="422"/>
      <c r="R115" s="422"/>
      <c r="S115" s="430" t="s">
        <v>641</v>
      </c>
      <c r="T115" s="421"/>
      <c r="U115" s="422" t="s">
        <v>156</v>
      </c>
      <c r="V115" s="422" t="s">
        <v>183</v>
      </c>
      <c r="W115" s="422" t="s">
        <v>192</v>
      </c>
      <c r="X115" s="422" t="s">
        <v>159</v>
      </c>
      <c r="Y115" s="422" t="s">
        <v>188</v>
      </c>
      <c r="Z115" s="422" t="s">
        <v>161</v>
      </c>
      <c r="AA115" s="430" t="s">
        <v>641</v>
      </c>
      <c r="AB115" s="421" t="s">
        <v>156</v>
      </c>
      <c r="AC115" s="422" t="s">
        <v>188</v>
      </c>
      <c r="AD115" s="422" t="s">
        <v>159</v>
      </c>
      <c r="AE115" s="422" t="s">
        <v>192</v>
      </c>
      <c r="AF115" s="422" t="s">
        <v>177</v>
      </c>
      <c r="AG115" s="422" t="s">
        <v>177</v>
      </c>
      <c r="AH115" s="422" t="s">
        <v>321</v>
      </c>
      <c r="AI115" s="430"/>
      <c r="AJ115" s="421" t="s">
        <v>192</v>
      </c>
      <c r="AK115" s="422" t="s">
        <v>192</v>
      </c>
      <c r="AL115" s="422" t="s">
        <v>188</v>
      </c>
      <c r="AM115" s="422" t="s">
        <v>156</v>
      </c>
      <c r="AN115" s="422"/>
      <c r="AO115" s="422" t="s">
        <v>166</v>
      </c>
      <c r="AP115" s="422"/>
      <c r="AQ115" s="430"/>
      <c r="AR115" s="369"/>
    </row>
    <row r="116" spans="1:44" ht="24.95" customHeight="1">
      <c r="A116" s="421">
        <v>9</v>
      </c>
      <c r="B116" s="468">
        <v>8</v>
      </c>
      <c r="C116" s="469" t="s">
        <v>563</v>
      </c>
      <c r="D116" s="421"/>
      <c r="E116" s="422" t="s">
        <v>156</v>
      </c>
      <c r="F116" s="422" t="s">
        <v>177</v>
      </c>
      <c r="G116" s="422" t="s">
        <v>315</v>
      </c>
      <c r="H116" s="422" t="s">
        <v>159</v>
      </c>
      <c r="I116" s="422" t="s">
        <v>183</v>
      </c>
      <c r="J116" s="422" t="s">
        <v>160</v>
      </c>
      <c r="K116" s="430"/>
      <c r="L116" s="421"/>
      <c r="M116" s="422" t="s">
        <v>159</v>
      </c>
      <c r="N116" s="422" t="s">
        <v>159</v>
      </c>
      <c r="O116" s="422" t="s">
        <v>192</v>
      </c>
      <c r="P116" s="422" t="s">
        <v>310</v>
      </c>
      <c r="Q116" s="422" t="s">
        <v>177</v>
      </c>
      <c r="R116" s="422" t="s">
        <v>177</v>
      </c>
      <c r="S116" s="430" t="s">
        <v>641</v>
      </c>
      <c r="T116" s="421"/>
      <c r="U116" s="422" t="s">
        <v>156</v>
      </c>
      <c r="V116" s="422" t="s">
        <v>183</v>
      </c>
      <c r="W116" s="422" t="s">
        <v>192</v>
      </c>
      <c r="X116" s="422" t="s">
        <v>159</v>
      </c>
      <c r="Y116" s="422" t="s">
        <v>188</v>
      </c>
      <c r="Z116" s="422"/>
      <c r="AA116" s="430" t="s">
        <v>641</v>
      </c>
      <c r="AB116" s="421" t="s">
        <v>156</v>
      </c>
      <c r="AC116" s="422" t="s">
        <v>188</v>
      </c>
      <c r="AD116" s="422" t="s">
        <v>159</v>
      </c>
      <c r="AE116" s="422" t="s">
        <v>192</v>
      </c>
      <c r="AF116" s="422" t="s">
        <v>315</v>
      </c>
      <c r="AG116" s="422" t="s">
        <v>315</v>
      </c>
      <c r="AH116" s="422"/>
      <c r="AI116" s="430"/>
      <c r="AJ116" s="421" t="s">
        <v>192</v>
      </c>
      <c r="AK116" s="422" t="s">
        <v>192</v>
      </c>
      <c r="AL116" s="422" t="s">
        <v>188</v>
      </c>
      <c r="AM116" s="422" t="s">
        <v>156</v>
      </c>
      <c r="AN116" s="422" t="s">
        <v>310</v>
      </c>
      <c r="AO116" s="422"/>
      <c r="AP116" s="422"/>
      <c r="AQ116" s="430"/>
      <c r="AR116" s="369"/>
    </row>
    <row r="117" spans="1:44" ht="24.95" customHeight="1">
      <c r="A117" s="421">
        <v>10</v>
      </c>
      <c r="B117" s="468">
        <v>9</v>
      </c>
      <c r="C117" s="469" t="s">
        <v>564</v>
      </c>
      <c r="D117" s="421" t="s">
        <v>166</v>
      </c>
      <c r="E117" s="422" t="s">
        <v>156</v>
      </c>
      <c r="F117" s="422" t="s">
        <v>177</v>
      </c>
      <c r="G117" s="422"/>
      <c r="H117" s="422" t="s">
        <v>159</v>
      </c>
      <c r="I117" s="422" t="s">
        <v>183</v>
      </c>
      <c r="J117" s="422"/>
      <c r="K117" s="430"/>
      <c r="L117" s="421" t="s">
        <v>326</v>
      </c>
      <c r="M117" s="422" t="s">
        <v>159</v>
      </c>
      <c r="N117" s="422" t="s">
        <v>159</v>
      </c>
      <c r="O117" s="422" t="s">
        <v>152</v>
      </c>
      <c r="P117" s="422" t="s">
        <v>162</v>
      </c>
      <c r="Q117" s="422" t="s">
        <v>177</v>
      </c>
      <c r="R117" s="422" t="s">
        <v>177</v>
      </c>
      <c r="S117" s="430"/>
      <c r="T117" s="421"/>
      <c r="U117" s="422" t="s">
        <v>156</v>
      </c>
      <c r="V117" s="422" t="s">
        <v>183</v>
      </c>
      <c r="W117" s="422" t="s">
        <v>152</v>
      </c>
      <c r="X117" s="422" t="s">
        <v>159</v>
      </c>
      <c r="Y117" s="422" t="s">
        <v>188</v>
      </c>
      <c r="Z117" s="422"/>
      <c r="AA117" s="430" t="s">
        <v>160</v>
      </c>
      <c r="AB117" s="421" t="s">
        <v>156</v>
      </c>
      <c r="AC117" s="422" t="s">
        <v>188</v>
      </c>
      <c r="AD117" s="422" t="s">
        <v>159</v>
      </c>
      <c r="AE117" s="422" t="s">
        <v>152</v>
      </c>
      <c r="AF117" s="422"/>
      <c r="AG117" s="422"/>
      <c r="AH117" s="422" t="s">
        <v>326</v>
      </c>
      <c r="AI117" s="430"/>
      <c r="AJ117" s="421"/>
      <c r="AK117" s="422" t="s">
        <v>152</v>
      </c>
      <c r="AL117" s="422" t="s">
        <v>188</v>
      </c>
      <c r="AM117" s="422" t="s">
        <v>156</v>
      </c>
      <c r="AN117" s="422" t="s">
        <v>162</v>
      </c>
      <c r="AO117" s="422" t="s">
        <v>166</v>
      </c>
      <c r="AP117" s="422"/>
      <c r="AQ117" s="430"/>
      <c r="AR117" s="369"/>
    </row>
    <row r="118" spans="1:44" ht="24.95" customHeight="1">
      <c r="A118" s="421">
        <v>11</v>
      </c>
      <c r="B118" s="468">
        <v>10</v>
      </c>
      <c r="C118" s="469" t="s">
        <v>565</v>
      </c>
      <c r="D118" s="421" t="s">
        <v>166</v>
      </c>
      <c r="E118" s="422" t="s">
        <v>156</v>
      </c>
      <c r="F118" s="422" t="s">
        <v>177</v>
      </c>
      <c r="G118" s="422" t="s">
        <v>317</v>
      </c>
      <c r="H118" s="422" t="s">
        <v>159</v>
      </c>
      <c r="I118" s="422" t="s">
        <v>162</v>
      </c>
      <c r="J118" s="422"/>
      <c r="K118" s="430"/>
      <c r="L118" s="421"/>
      <c r="M118" s="422" t="s">
        <v>159</v>
      </c>
      <c r="N118" s="422" t="s">
        <v>159</v>
      </c>
      <c r="O118" s="422" t="s">
        <v>192</v>
      </c>
      <c r="P118" s="422"/>
      <c r="Q118" s="422" t="s">
        <v>177</v>
      </c>
      <c r="R118" s="422" t="s">
        <v>177</v>
      </c>
      <c r="S118" s="430"/>
      <c r="T118" s="421"/>
      <c r="U118" s="422" t="s">
        <v>156</v>
      </c>
      <c r="V118" s="422" t="s">
        <v>162</v>
      </c>
      <c r="W118" s="422" t="s">
        <v>192</v>
      </c>
      <c r="X118" s="422" t="s">
        <v>159</v>
      </c>
      <c r="Y118" s="422" t="s">
        <v>188</v>
      </c>
      <c r="Z118" s="422"/>
      <c r="AA118" s="430" t="s">
        <v>160</v>
      </c>
      <c r="AB118" s="421" t="s">
        <v>156</v>
      </c>
      <c r="AC118" s="422" t="s">
        <v>188</v>
      </c>
      <c r="AD118" s="422" t="s">
        <v>159</v>
      </c>
      <c r="AE118" s="422" t="s">
        <v>192</v>
      </c>
      <c r="AF118" s="422" t="s">
        <v>317</v>
      </c>
      <c r="AG118" s="422" t="s">
        <v>317</v>
      </c>
      <c r="AH118" s="422"/>
      <c r="AI118" s="430"/>
      <c r="AJ118" s="421" t="s">
        <v>192</v>
      </c>
      <c r="AK118" s="422" t="s">
        <v>192</v>
      </c>
      <c r="AL118" s="422" t="s">
        <v>188</v>
      </c>
      <c r="AM118" s="422" t="s">
        <v>156</v>
      </c>
      <c r="AN118" s="422"/>
      <c r="AO118" s="422" t="s">
        <v>166</v>
      </c>
      <c r="AP118" s="422"/>
      <c r="AQ118" s="430"/>
      <c r="AR118" s="369"/>
    </row>
    <row r="119" spans="1:44" ht="24.95" customHeight="1">
      <c r="A119" s="421">
        <v>12</v>
      </c>
      <c r="B119" s="468">
        <v>11</v>
      </c>
      <c r="C119" s="469" t="s">
        <v>566</v>
      </c>
      <c r="D119" s="421" t="s">
        <v>188</v>
      </c>
      <c r="E119" s="422" t="s">
        <v>156</v>
      </c>
      <c r="F119" s="422" t="s">
        <v>319</v>
      </c>
      <c r="G119" s="422" t="s">
        <v>317</v>
      </c>
      <c r="H119" s="422" t="s">
        <v>159</v>
      </c>
      <c r="I119" s="422" t="s">
        <v>183</v>
      </c>
      <c r="J119" s="422" t="s">
        <v>160</v>
      </c>
      <c r="K119" s="430"/>
      <c r="L119" s="421" t="s">
        <v>321</v>
      </c>
      <c r="M119" s="422" t="s">
        <v>159</v>
      </c>
      <c r="N119" s="422" t="s">
        <v>159</v>
      </c>
      <c r="O119" s="422" t="s">
        <v>192</v>
      </c>
      <c r="P119" s="422" t="s">
        <v>162</v>
      </c>
      <c r="Q119" s="422" t="s">
        <v>319</v>
      </c>
      <c r="R119" s="422" t="s">
        <v>319</v>
      </c>
      <c r="S119" s="430"/>
      <c r="T119" s="421"/>
      <c r="U119" s="422" t="s">
        <v>156</v>
      </c>
      <c r="V119" s="422" t="s">
        <v>183</v>
      </c>
      <c r="W119" s="422" t="s">
        <v>192</v>
      </c>
      <c r="X119" s="422" t="s">
        <v>159</v>
      </c>
      <c r="Y119" s="422" t="s">
        <v>230</v>
      </c>
      <c r="Z119" s="422"/>
      <c r="AA119" s="430"/>
      <c r="AB119" s="421" t="s">
        <v>156</v>
      </c>
      <c r="AC119" s="422" t="s">
        <v>230</v>
      </c>
      <c r="AD119" s="422" t="s">
        <v>159</v>
      </c>
      <c r="AE119" s="422" t="s">
        <v>192</v>
      </c>
      <c r="AF119" s="422" t="s">
        <v>317</v>
      </c>
      <c r="AG119" s="422" t="s">
        <v>317</v>
      </c>
      <c r="AH119" s="422" t="s">
        <v>321</v>
      </c>
      <c r="AI119" s="430"/>
      <c r="AJ119" s="421" t="s">
        <v>192</v>
      </c>
      <c r="AK119" s="422" t="s">
        <v>192</v>
      </c>
      <c r="AL119" s="422" t="s">
        <v>230</v>
      </c>
      <c r="AM119" s="422" t="s">
        <v>156</v>
      </c>
      <c r="AN119" s="422" t="s">
        <v>162</v>
      </c>
      <c r="AO119" s="422" t="s">
        <v>188</v>
      </c>
      <c r="AP119" s="422" t="s">
        <v>188</v>
      </c>
      <c r="AQ119" s="430"/>
      <c r="AR119" s="369"/>
    </row>
    <row r="120" spans="1:44" ht="24.95" customHeight="1">
      <c r="A120" s="421">
        <v>13</v>
      </c>
      <c r="B120" s="468">
        <v>12</v>
      </c>
      <c r="C120" s="469" t="s">
        <v>567</v>
      </c>
      <c r="D120" s="421" t="s">
        <v>188</v>
      </c>
      <c r="E120" s="422" t="s">
        <v>166</v>
      </c>
      <c r="F120" s="422"/>
      <c r="G120" s="422" t="s">
        <v>177</v>
      </c>
      <c r="H120" s="422" t="s">
        <v>159</v>
      </c>
      <c r="I120" s="422" t="s">
        <v>162</v>
      </c>
      <c r="J120" s="422"/>
      <c r="K120" s="430"/>
      <c r="L120" s="421" t="s">
        <v>321</v>
      </c>
      <c r="M120" s="422" t="s">
        <v>159</v>
      </c>
      <c r="N120" s="422" t="s">
        <v>159</v>
      </c>
      <c r="O120" s="422" t="s">
        <v>152</v>
      </c>
      <c r="P120" s="422" t="s">
        <v>251</v>
      </c>
      <c r="Q120" s="422"/>
      <c r="R120" s="422"/>
      <c r="S120" s="430"/>
      <c r="T120" s="421" t="s">
        <v>251</v>
      </c>
      <c r="U120" s="422"/>
      <c r="V120" s="422" t="s">
        <v>162</v>
      </c>
      <c r="W120" s="422" t="s">
        <v>152</v>
      </c>
      <c r="X120" s="422" t="s">
        <v>159</v>
      </c>
      <c r="Y120" s="422" t="s">
        <v>493</v>
      </c>
      <c r="Z120" s="422" t="s">
        <v>161</v>
      </c>
      <c r="AA120" s="430" t="s">
        <v>327</v>
      </c>
      <c r="AB120" s="421"/>
      <c r="AC120" s="422" t="s">
        <v>493</v>
      </c>
      <c r="AD120" s="422" t="s">
        <v>159</v>
      </c>
      <c r="AE120" s="422" t="s">
        <v>152</v>
      </c>
      <c r="AF120" s="422" t="s">
        <v>177</v>
      </c>
      <c r="AG120" s="422" t="s">
        <v>177</v>
      </c>
      <c r="AH120" s="422" t="s">
        <v>321</v>
      </c>
      <c r="AI120" s="430"/>
      <c r="AJ120" s="421"/>
      <c r="AK120" s="422" t="s">
        <v>152</v>
      </c>
      <c r="AL120" s="422" t="s">
        <v>493</v>
      </c>
      <c r="AM120" s="422" t="s">
        <v>166</v>
      </c>
      <c r="AN120" s="422"/>
      <c r="AO120" s="422" t="s">
        <v>188</v>
      </c>
      <c r="AP120" s="422" t="s">
        <v>188</v>
      </c>
      <c r="AQ120" s="430"/>
      <c r="AR120" s="369"/>
    </row>
    <row r="121" spans="1:44" ht="24.95" customHeight="1">
      <c r="A121" s="421">
        <v>14</v>
      </c>
      <c r="B121" s="468">
        <v>13</v>
      </c>
      <c r="C121" s="469" t="s">
        <v>568</v>
      </c>
      <c r="D121" s="421" t="s">
        <v>188</v>
      </c>
      <c r="E121" s="422" t="s">
        <v>166</v>
      </c>
      <c r="F121" s="422" t="s">
        <v>177</v>
      </c>
      <c r="G121" s="422" t="s">
        <v>315</v>
      </c>
      <c r="H121" s="422" t="s">
        <v>159</v>
      </c>
      <c r="I121" s="422" t="s">
        <v>162</v>
      </c>
      <c r="J121" s="422"/>
      <c r="K121" s="430"/>
      <c r="L121" s="421"/>
      <c r="M121" s="422" t="s">
        <v>159</v>
      </c>
      <c r="N121" s="422" t="s">
        <v>159</v>
      </c>
      <c r="O121" s="422" t="s">
        <v>152</v>
      </c>
      <c r="P121" s="422" t="s">
        <v>251</v>
      </c>
      <c r="Q121" s="422" t="s">
        <v>177</v>
      </c>
      <c r="R121" s="422" t="s">
        <v>177</v>
      </c>
      <c r="S121" s="430"/>
      <c r="T121" s="421" t="s">
        <v>251</v>
      </c>
      <c r="U121" s="422"/>
      <c r="V121" s="422" t="s">
        <v>162</v>
      </c>
      <c r="W121" s="422" t="s">
        <v>152</v>
      </c>
      <c r="X121" s="422" t="s">
        <v>159</v>
      </c>
      <c r="Y121" s="422" t="s">
        <v>493</v>
      </c>
      <c r="Z121" s="422" t="s">
        <v>161</v>
      </c>
      <c r="AA121" s="430" t="s">
        <v>160</v>
      </c>
      <c r="AB121" s="421"/>
      <c r="AC121" s="422" t="s">
        <v>493</v>
      </c>
      <c r="AD121" s="422" t="s">
        <v>159</v>
      </c>
      <c r="AE121" s="422" t="s">
        <v>152</v>
      </c>
      <c r="AF121" s="422" t="s">
        <v>315</v>
      </c>
      <c r="AG121" s="422" t="s">
        <v>315</v>
      </c>
      <c r="AH121" s="422"/>
      <c r="AI121" s="430"/>
      <c r="AJ121" s="421"/>
      <c r="AK121" s="422" t="s">
        <v>152</v>
      </c>
      <c r="AL121" s="422" t="s">
        <v>493</v>
      </c>
      <c r="AM121" s="422" t="s">
        <v>166</v>
      </c>
      <c r="AN121" s="422"/>
      <c r="AO121" s="422" t="s">
        <v>188</v>
      </c>
      <c r="AP121" s="422" t="s">
        <v>188</v>
      </c>
      <c r="AQ121" s="430"/>
      <c r="AR121" s="369"/>
    </row>
    <row r="122" spans="1:44" ht="24.95" customHeight="1">
      <c r="A122" s="421">
        <v>15</v>
      </c>
      <c r="B122" s="468">
        <v>14</v>
      </c>
      <c r="C122" s="469" t="s">
        <v>569</v>
      </c>
      <c r="D122" s="421"/>
      <c r="E122" s="422" t="s">
        <v>156</v>
      </c>
      <c r="F122" s="422" t="s">
        <v>153</v>
      </c>
      <c r="G122" s="422" t="s">
        <v>317</v>
      </c>
      <c r="H122" s="422" t="s">
        <v>159</v>
      </c>
      <c r="I122" s="422" t="s">
        <v>189</v>
      </c>
      <c r="J122" s="422" t="s">
        <v>160</v>
      </c>
      <c r="K122" s="430" t="s">
        <v>533</v>
      </c>
      <c r="L122" s="421"/>
      <c r="M122" s="422" t="s">
        <v>159</v>
      </c>
      <c r="N122" s="422" t="s">
        <v>159</v>
      </c>
      <c r="O122" s="422" t="s">
        <v>192</v>
      </c>
      <c r="P122" s="422" t="s">
        <v>310</v>
      </c>
      <c r="Q122" s="422" t="s">
        <v>153</v>
      </c>
      <c r="R122" s="422" t="s">
        <v>153</v>
      </c>
      <c r="S122" s="430" t="s">
        <v>641</v>
      </c>
      <c r="T122" s="421"/>
      <c r="U122" s="422" t="s">
        <v>156</v>
      </c>
      <c r="V122" s="422" t="s">
        <v>189</v>
      </c>
      <c r="W122" s="422" t="s">
        <v>192</v>
      </c>
      <c r="X122" s="422" t="s">
        <v>159</v>
      </c>
      <c r="Y122" s="422"/>
      <c r="Z122" s="422"/>
      <c r="AA122" s="430" t="s">
        <v>641</v>
      </c>
      <c r="AB122" s="421" t="s">
        <v>156</v>
      </c>
      <c r="AC122" s="422"/>
      <c r="AD122" s="422" t="s">
        <v>159</v>
      </c>
      <c r="AE122" s="422" t="s">
        <v>192</v>
      </c>
      <c r="AF122" s="422" t="s">
        <v>317</v>
      </c>
      <c r="AG122" s="422" t="s">
        <v>317</v>
      </c>
      <c r="AH122" s="422" t="s">
        <v>533</v>
      </c>
      <c r="AI122" s="430"/>
      <c r="AJ122" s="421" t="s">
        <v>192</v>
      </c>
      <c r="AK122" s="422" t="s">
        <v>192</v>
      </c>
      <c r="AL122" s="422"/>
      <c r="AM122" s="422" t="s">
        <v>156</v>
      </c>
      <c r="AN122" s="422" t="s">
        <v>310</v>
      </c>
      <c r="AO122" s="422"/>
      <c r="AP122" s="422"/>
      <c r="AQ122" s="430"/>
      <c r="AR122" s="369"/>
    </row>
    <row r="123" spans="1:44" ht="24.95" customHeight="1">
      <c r="A123" s="421">
        <v>16</v>
      </c>
      <c r="B123" s="468">
        <v>15</v>
      </c>
      <c r="C123" s="469" t="s">
        <v>570</v>
      </c>
      <c r="D123" s="421" t="s">
        <v>166</v>
      </c>
      <c r="E123" s="422" t="s">
        <v>156</v>
      </c>
      <c r="F123" s="422" t="s">
        <v>177</v>
      </c>
      <c r="G123" s="422" t="s">
        <v>315</v>
      </c>
      <c r="H123" s="422" t="s">
        <v>159</v>
      </c>
      <c r="I123" s="422" t="s">
        <v>162</v>
      </c>
      <c r="J123" s="422" t="s">
        <v>231</v>
      </c>
      <c r="K123" s="430"/>
      <c r="L123" s="421"/>
      <c r="M123" s="422" t="s">
        <v>159</v>
      </c>
      <c r="N123" s="422" t="s">
        <v>159</v>
      </c>
      <c r="O123" s="422" t="s">
        <v>152</v>
      </c>
      <c r="P123" s="422"/>
      <c r="Q123" s="422" t="s">
        <v>177</v>
      </c>
      <c r="R123" s="422" t="s">
        <v>177</v>
      </c>
      <c r="S123" s="430"/>
      <c r="T123" s="421"/>
      <c r="U123" s="422" t="s">
        <v>156</v>
      </c>
      <c r="V123" s="422" t="s">
        <v>162</v>
      </c>
      <c r="W123" s="422" t="s">
        <v>152</v>
      </c>
      <c r="X123" s="422" t="s">
        <v>159</v>
      </c>
      <c r="Y123" s="422" t="s">
        <v>188</v>
      </c>
      <c r="Z123" s="422" t="s">
        <v>161</v>
      </c>
      <c r="AA123" s="430"/>
      <c r="AB123" s="421" t="s">
        <v>156</v>
      </c>
      <c r="AC123" s="422" t="s">
        <v>188</v>
      </c>
      <c r="AD123" s="422" t="s">
        <v>159</v>
      </c>
      <c r="AE123" s="422" t="s">
        <v>152</v>
      </c>
      <c r="AF123" s="422" t="s">
        <v>315</v>
      </c>
      <c r="AG123" s="422" t="s">
        <v>315</v>
      </c>
      <c r="AH123" s="422"/>
      <c r="AI123" s="430"/>
      <c r="AJ123" s="421"/>
      <c r="AK123" s="422" t="s">
        <v>152</v>
      </c>
      <c r="AL123" s="422" t="s">
        <v>188</v>
      </c>
      <c r="AM123" s="422" t="s">
        <v>156</v>
      </c>
      <c r="AN123" s="422"/>
      <c r="AO123" s="422" t="s">
        <v>166</v>
      </c>
      <c r="AP123" s="422"/>
      <c r="AQ123" s="430"/>
      <c r="AR123" s="369"/>
    </row>
    <row r="124" spans="1:44" ht="24.95" customHeight="1">
      <c r="A124" s="421">
        <v>17</v>
      </c>
      <c r="B124" s="468">
        <v>16</v>
      </c>
      <c r="C124" s="469" t="s">
        <v>571</v>
      </c>
      <c r="D124" s="421" t="s">
        <v>166</v>
      </c>
      <c r="E124" s="422" t="s">
        <v>156</v>
      </c>
      <c r="F124" s="422" t="s">
        <v>319</v>
      </c>
      <c r="G124" s="422" t="s">
        <v>177</v>
      </c>
      <c r="H124" s="422" t="s">
        <v>159</v>
      </c>
      <c r="I124" s="422" t="s">
        <v>162</v>
      </c>
      <c r="J124" s="422"/>
      <c r="K124" s="430"/>
      <c r="L124" s="421" t="s">
        <v>321</v>
      </c>
      <c r="M124" s="422" t="s">
        <v>159</v>
      </c>
      <c r="N124" s="422" t="s">
        <v>159</v>
      </c>
      <c r="O124" s="422" t="s">
        <v>192</v>
      </c>
      <c r="P124" s="422"/>
      <c r="Q124" s="422" t="s">
        <v>319</v>
      </c>
      <c r="R124" s="422" t="s">
        <v>319</v>
      </c>
      <c r="S124" s="430"/>
      <c r="T124" s="421"/>
      <c r="U124" s="422" t="s">
        <v>156</v>
      </c>
      <c r="V124" s="422" t="s">
        <v>162</v>
      </c>
      <c r="W124" s="422" t="s">
        <v>192</v>
      </c>
      <c r="X124" s="422" t="s">
        <v>159</v>
      </c>
      <c r="Y124" s="422" t="s">
        <v>188</v>
      </c>
      <c r="Z124" s="422" t="s">
        <v>161</v>
      </c>
      <c r="AA124" s="430" t="s">
        <v>160</v>
      </c>
      <c r="AB124" s="421" t="s">
        <v>156</v>
      </c>
      <c r="AC124" s="422" t="s">
        <v>188</v>
      </c>
      <c r="AD124" s="422" t="s">
        <v>159</v>
      </c>
      <c r="AE124" s="422" t="s">
        <v>192</v>
      </c>
      <c r="AF124" s="422" t="s">
        <v>177</v>
      </c>
      <c r="AG124" s="422" t="s">
        <v>177</v>
      </c>
      <c r="AH124" s="422" t="s">
        <v>321</v>
      </c>
      <c r="AI124" s="430"/>
      <c r="AJ124" s="421" t="s">
        <v>192</v>
      </c>
      <c r="AK124" s="422" t="s">
        <v>192</v>
      </c>
      <c r="AL124" s="422" t="s">
        <v>188</v>
      </c>
      <c r="AM124" s="422" t="s">
        <v>156</v>
      </c>
      <c r="AN124" s="422"/>
      <c r="AO124" s="422" t="s">
        <v>166</v>
      </c>
      <c r="AP124" s="422"/>
      <c r="AQ124" s="430"/>
      <c r="AR124" s="369"/>
    </row>
    <row r="125" spans="1:44" ht="24.95" customHeight="1">
      <c r="A125" s="421">
        <v>18</v>
      </c>
      <c r="B125" s="468">
        <v>17</v>
      </c>
      <c r="C125" s="469" t="s">
        <v>572</v>
      </c>
      <c r="D125" s="421"/>
      <c r="E125" s="422" t="s">
        <v>156</v>
      </c>
      <c r="F125" s="422" t="s">
        <v>177</v>
      </c>
      <c r="G125" s="422" t="s">
        <v>317</v>
      </c>
      <c r="H125" s="422" t="s">
        <v>159</v>
      </c>
      <c r="I125" s="422" t="s">
        <v>162</v>
      </c>
      <c r="J125" s="422"/>
      <c r="K125" s="430" t="s">
        <v>533</v>
      </c>
      <c r="L125" s="421"/>
      <c r="M125" s="422" t="s">
        <v>159</v>
      </c>
      <c r="N125" s="422" t="s">
        <v>159</v>
      </c>
      <c r="O125" s="422" t="s">
        <v>192</v>
      </c>
      <c r="P125" s="422"/>
      <c r="Q125" s="422" t="s">
        <v>177</v>
      </c>
      <c r="R125" s="422" t="s">
        <v>177</v>
      </c>
      <c r="S125" s="430"/>
      <c r="T125" s="421"/>
      <c r="U125" s="422" t="s">
        <v>156</v>
      </c>
      <c r="V125" s="422" t="s">
        <v>162</v>
      </c>
      <c r="W125" s="422" t="s">
        <v>192</v>
      </c>
      <c r="X125" s="422" t="s">
        <v>159</v>
      </c>
      <c r="Y125" s="422" t="s">
        <v>188</v>
      </c>
      <c r="Z125" s="422"/>
      <c r="AA125" s="430" t="s">
        <v>160</v>
      </c>
      <c r="AB125" s="421" t="s">
        <v>156</v>
      </c>
      <c r="AC125" s="422" t="s">
        <v>188</v>
      </c>
      <c r="AD125" s="422" t="s">
        <v>159</v>
      </c>
      <c r="AE125" s="422" t="s">
        <v>192</v>
      </c>
      <c r="AF125" s="422" t="s">
        <v>317</v>
      </c>
      <c r="AG125" s="422" t="s">
        <v>317</v>
      </c>
      <c r="AH125" s="422" t="s">
        <v>533</v>
      </c>
      <c r="AI125" s="430"/>
      <c r="AJ125" s="421" t="s">
        <v>192</v>
      </c>
      <c r="AK125" s="422" t="s">
        <v>192</v>
      </c>
      <c r="AL125" s="422" t="s">
        <v>188</v>
      </c>
      <c r="AM125" s="422" t="s">
        <v>156</v>
      </c>
      <c r="AN125" s="422"/>
      <c r="AO125" s="422"/>
      <c r="AP125" s="422"/>
      <c r="AQ125" s="430"/>
      <c r="AR125" s="369"/>
    </row>
    <row r="126" spans="1:44" ht="24.95" customHeight="1">
      <c r="A126" s="421">
        <v>19</v>
      </c>
      <c r="B126" s="468">
        <v>18</v>
      </c>
      <c r="C126" s="469" t="s">
        <v>573</v>
      </c>
      <c r="D126" s="421"/>
      <c r="E126" s="422" t="s">
        <v>156</v>
      </c>
      <c r="F126" s="422" t="s">
        <v>319</v>
      </c>
      <c r="G126" s="422" t="s">
        <v>317</v>
      </c>
      <c r="H126" s="422" t="s">
        <v>159</v>
      </c>
      <c r="I126" s="422" t="s">
        <v>162</v>
      </c>
      <c r="J126" s="422"/>
      <c r="K126" s="430"/>
      <c r="L126" s="421" t="s">
        <v>418</v>
      </c>
      <c r="M126" s="422" t="s">
        <v>159</v>
      </c>
      <c r="N126" s="422" t="s">
        <v>159</v>
      </c>
      <c r="O126" s="422" t="s">
        <v>192</v>
      </c>
      <c r="P126" s="422" t="s">
        <v>310</v>
      </c>
      <c r="Q126" s="422" t="s">
        <v>319</v>
      </c>
      <c r="R126" s="422" t="s">
        <v>319</v>
      </c>
      <c r="S126" s="430"/>
      <c r="T126" s="421" t="s">
        <v>418</v>
      </c>
      <c r="U126" s="422" t="s">
        <v>156</v>
      </c>
      <c r="V126" s="422" t="s">
        <v>162</v>
      </c>
      <c r="W126" s="422" t="s">
        <v>192</v>
      </c>
      <c r="X126" s="422" t="s">
        <v>159</v>
      </c>
      <c r="Y126" s="422" t="s">
        <v>188</v>
      </c>
      <c r="Z126" s="422"/>
      <c r="AA126" s="430" t="s">
        <v>160</v>
      </c>
      <c r="AB126" s="421" t="s">
        <v>156</v>
      </c>
      <c r="AC126" s="422" t="s">
        <v>188</v>
      </c>
      <c r="AD126" s="422" t="s">
        <v>159</v>
      </c>
      <c r="AE126" s="422" t="s">
        <v>192</v>
      </c>
      <c r="AF126" s="422" t="s">
        <v>317</v>
      </c>
      <c r="AG126" s="422" t="s">
        <v>317</v>
      </c>
      <c r="AH126" s="422"/>
      <c r="AI126" s="430"/>
      <c r="AJ126" s="421" t="s">
        <v>192</v>
      </c>
      <c r="AK126" s="422" t="s">
        <v>192</v>
      </c>
      <c r="AL126" s="422" t="s">
        <v>188</v>
      </c>
      <c r="AM126" s="422" t="s">
        <v>156</v>
      </c>
      <c r="AN126" s="422" t="s">
        <v>310</v>
      </c>
      <c r="AO126" s="422"/>
      <c r="AP126" s="422"/>
      <c r="AQ126" s="430"/>
      <c r="AR126" s="369"/>
    </row>
    <row r="127" spans="1:44" ht="24.95" customHeight="1">
      <c r="A127" s="421">
        <v>20</v>
      </c>
      <c r="B127" s="468">
        <v>19</v>
      </c>
      <c r="C127" s="469" t="s">
        <v>574</v>
      </c>
      <c r="D127" s="421" t="s">
        <v>166</v>
      </c>
      <c r="E127" s="422" t="s">
        <v>156</v>
      </c>
      <c r="F127" s="422"/>
      <c r="G127" s="422" t="s">
        <v>177</v>
      </c>
      <c r="H127" s="422" t="s">
        <v>159</v>
      </c>
      <c r="I127" s="422" t="s">
        <v>189</v>
      </c>
      <c r="J127" s="422" t="s">
        <v>231</v>
      </c>
      <c r="K127" s="430"/>
      <c r="L127" s="421" t="s">
        <v>321</v>
      </c>
      <c r="M127" s="422" t="s">
        <v>159</v>
      </c>
      <c r="N127" s="422" t="s">
        <v>159</v>
      </c>
      <c r="O127" s="422" t="s">
        <v>152</v>
      </c>
      <c r="P127" s="422"/>
      <c r="Q127" s="422"/>
      <c r="R127" s="422"/>
      <c r="S127" s="430" t="s">
        <v>641</v>
      </c>
      <c r="T127" s="421"/>
      <c r="U127" s="422" t="s">
        <v>156</v>
      </c>
      <c r="V127" s="422" t="s">
        <v>189</v>
      </c>
      <c r="W127" s="422" t="s">
        <v>152</v>
      </c>
      <c r="X127" s="422" t="s">
        <v>159</v>
      </c>
      <c r="Y127" s="422" t="s">
        <v>188</v>
      </c>
      <c r="Z127" s="422" t="s">
        <v>520</v>
      </c>
      <c r="AA127" s="430" t="s">
        <v>641</v>
      </c>
      <c r="AB127" s="421" t="s">
        <v>156</v>
      </c>
      <c r="AC127" s="422" t="s">
        <v>188</v>
      </c>
      <c r="AD127" s="422" t="s">
        <v>159</v>
      </c>
      <c r="AE127" s="422" t="s">
        <v>152</v>
      </c>
      <c r="AF127" s="422" t="s">
        <v>177</v>
      </c>
      <c r="AG127" s="422" t="s">
        <v>177</v>
      </c>
      <c r="AH127" s="422" t="s">
        <v>321</v>
      </c>
      <c r="AI127" s="430"/>
      <c r="AJ127" s="421"/>
      <c r="AK127" s="422" t="s">
        <v>152</v>
      </c>
      <c r="AL127" s="422" t="s">
        <v>188</v>
      </c>
      <c r="AM127" s="422" t="s">
        <v>156</v>
      </c>
      <c r="AN127" s="422"/>
      <c r="AO127" s="422" t="s">
        <v>166</v>
      </c>
      <c r="AP127" s="422"/>
      <c r="AQ127" s="430"/>
      <c r="AR127" s="369"/>
    </row>
    <row r="128" spans="1:44" ht="24.95" customHeight="1">
      <c r="A128" s="421">
        <v>21</v>
      </c>
      <c r="B128" s="468">
        <v>20</v>
      </c>
      <c r="C128" s="469" t="s">
        <v>575</v>
      </c>
      <c r="D128" s="421" t="s">
        <v>188</v>
      </c>
      <c r="E128" s="422" t="s">
        <v>156</v>
      </c>
      <c r="F128" s="422"/>
      <c r="G128" s="422" t="s">
        <v>317</v>
      </c>
      <c r="H128" s="422" t="s">
        <v>159</v>
      </c>
      <c r="I128" s="422" t="s">
        <v>183</v>
      </c>
      <c r="J128" s="422"/>
      <c r="K128" s="430"/>
      <c r="L128" s="421" t="s">
        <v>316</v>
      </c>
      <c r="M128" s="422" t="s">
        <v>159</v>
      </c>
      <c r="N128" s="422" t="s">
        <v>159</v>
      </c>
      <c r="O128" s="422" t="s">
        <v>192</v>
      </c>
      <c r="P128" s="422" t="s">
        <v>162</v>
      </c>
      <c r="Q128" s="422"/>
      <c r="R128" s="422" t="s">
        <v>316</v>
      </c>
      <c r="S128" s="430"/>
      <c r="T128" s="421"/>
      <c r="U128" s="422" t="s">
        <v>156</v>
      </c>
      <c r="V128" s="422" t="s">
        <v>183</v>
      </c>
      <c r="W128" s="422" t="s">
        <v>192</v>
      </c>
      <c r="X128" s="422" t="s">
        <v>159</v>
      </c>
      <c r="Y128" s="422" t="s">
        <v>230</v>
      </c>
      <c r="Z128" s="422" t="s">
        <v>161</v>
      </c>
      <c r="AA128" s="430" t="s">
        <v>160</v>
      </c>
      <c r="AB128" s="421" t="s">
        <v>156</v>
      </c>
      <c r="AC128" s="422" t="s">
        <v>230</v>
      </c>
      <c r="AD128" s="422" t="s">
        <v>159</v>
      </c>
      <c r="AE128" s="422" t="s">
        <v>192</v>
      </c>
      <c r="AF128" s="422" t="s">
        <v>317</v>
      </c>
      <c r="AG128" s="422" t="s">
        <v>317</v>
      </c>
      <c r="AH128" s="422" t="s">
        <v>316</v>
      </c>
      <c r="AI128" s="430"/>
      <c r="AJ128" s="421" t="s">
        <v>192</v>
      </c>
      <c r="AK128" s="422" t="s">
        <v>192</v>
      </c>
      <c r="AL128" s="422" t="s">
        <v>230</v>
      </c>
      <c r="AM128" s="422" t="s">
        <v>156</v>
      </c>
      <c r="AN128" s="422" t="s">
        <v>162</v>
      </c>
      <c r="AO128" s="422" t="s">
        <v>188</v>
      </c>
      <c r="AP128" s="422" t="s">
        <v>188</v>
      </c>
      <c r="AQ128" s="430"/>
      <c r="AR128" s="369"/>
    </row>
    <row r="129" spans="1:44" ht="24.95" customHeight="1">
      <c r="A129" s="421">
        <v>22</v>
      </c>
      <c r="B129" s="468">
        <v>21</v>
      </c>
      <c r="C129" s="469" t="s">
        <v>576</v>
      </c>
      <c r="D129" s="421"/>
      <c r="E129" s="422" t="s">
        <v>156</v>
      </c>
      <c r="F129" s="435"/>
      <c r="G129" s="422" t="s">
        <v>177</v>
      </c>
      <c r="H129" s="422" t="s">
        <v>159</v>
      </c>
      <c r="I129" s="422" t="s">
        <v>189</v>
      </c>
      <c r="J129" s="422" t="s">
        <v>160</v>
      </c>
      <c r="K129" s="430" t="s">
        <v>533</v>
      </c>
      <c r="L129" s="421"/>
      <c r="M129" s="422" t="s">
        <v>159</v>
      </c>
      <c r="N129" s="435" t="s">
        <v>159</v>
      </c>
      <c r="O129" s="422" t="s">
        <v>152</v>
      </c>
      <c r="P129" s="422" t="s">
        <v>310</v>
      </c>
      <c r="Q129" s="422"/>
      <c r="R129" s="422"/>
      <c r="S129" s="430" t="s">
        <v>641</v>
      </c>
      <c r="T129" s="421"/>
      <c r="U129" s="422" t="s">
        <v>598</v>
      </c>
      <c r="V129" s="435" t="s">
        <v>189</v>
      </c>
      <c r="W129" s="422" t="s">
        <v>152</v>
      </c>
      <c r="X129" s="422" t="s">
        <v>159</v>
      </c>
      <c r="Y129" s="422" t="s">
        <v>188</v>
      </c>
      <c r="Z129" s="422" t="s">
        <v>520</v>
      </c>
      <c r="AA129" s="430" t="s">
        <v>641</v>
      </c>
      <c r="AB129" s="421" t="s">
        <v>598</v>
      </c>
      <c r="AC129" s="422" t="s">
        <v>188</v>
      </c>
      <c r="AD129" s="435" t="s">
        <v>159</v>
      </c>
      <c r="AE129" s="422" t="s">
        <v>152</v>
      </c>
      <c r="AF129" s="422" t="s">
        <v>177</v>
      </c>
      <c r="AG129" s="422" t="s">
        <v>177</v>
      </c>
      <c r="AH129" s="422" t="s">
        <v>533</v>
      </c>
      <c r="AI129" s="430"/>
      <c r="AJ129" s="421"/>
      <c r="AK129" s="422" t="s">
        <v>152</v>
      </c>
      <c r="AL129" s="435" t="s">
        <v>188</v>
      </c>
      <c r="AM129" s="422" t="s">
        <v>156</v>
      </c>
      <c r="AN129" s="422" t="s">
        <v>310</v>
      </c>
      <c r="AO129" s="422"/>
      <c r="AP129" s="422"/>
      <c r="AQ129" s="430"/>
      <c r="AR129" s="369"/>
    </row>
    <row r="130" spans="1:44" ht="24.95" customHeight="1" thickBot="1">
      <c r="A130" s="423">
        <v>23</v>
      </c>
      <c r="B130" s="214">
        <v>22</v>
      </c>
      <c r="C130" s="469" t="s">
        <v>577</v>
      </c>
      <c r="D130" s="423" t="s">
        <v>188</v>
      </c>
      <c r="E130" s="424" t="s">
        <v>156</v>
      </c>
      <c r="F130" s="424" t="s">
        <v>319</v>
      </c>
      <c r="G130" s="424" t="s">
        <v>317</v>
      </c>
      <c r="H130" s="424" t="s">
        <v>159</v>
      </c>
      <c r="I130" s="424" t="s">
        <v>162</v>
      </c>
      <c r="J130" s="424"/>
      <c r="K130" s="436"/>
      <c r="L130" s="423" t="s">
        <v>418</v>
      </c>
      <c r="M130" s="424" t="s">
        <v>159</v>
      </c>
      <c r="N130" s="424" t="s">
        <v>159</v>
      </c>
      <c r="O130" s="424" t="s">
        <v>192</v>
      </c>
      <c r="P130" s="424" t="s">
        <v>310</v>
      </c>
      <c r="Q130" s="424" t="s">
        <v>319</v>
      </c>
      <c r="R130" s="424" t="s">
        <v>319</v>
      </c>
      <c r="S130" s="436"/>
      <c r="T130" s="423" t="s">
        <v>418</v>
      </c>
      <c r="U130" s="424" t="s">
        <v>156</v>
      </c>
      <c r="V130" s="424" t="s">
        <v>162</v>
      </c>
      <c r="W130" s="424" t="s">
        <v>192</v>
      </c>
      <c r="X130" s="424" t="s">
        <v>159</v>
      </c>
      <c r="Y130" s="424" t="s">
        <v>230</v>
      </c>
      <c r="Z130" s="424"/>
      <c r="AA130" s="436" t="s">
        <v>160</v>
      </c>
      <c r="AB130" s="423" t="s">
        <v>156</v>
      </c>
      <c r="AC130" s="424" t="s">
        <v>230</v>
      </c>
      <c r="AD130" s="424" t="s">
        <v>159</v>
      </c>
      <c r="AE130" s="424" t="s">
        <v>192</v>
      </c>
      <c r="AF130" s="424" t="s">
        <v>317</v>
      </c>
      <c r="AG130" s="424" t="s">
        <v>317</v>
      </c>
      <c r="AH130" s="422"/>
      <c r="AI130" s="436"/>
      <c r="AJ130" s="423" t="s">
        <v>192</v>
      </c>
      <c r="AK130" s="424" t="s">
        <v>192</v>
      </c>
      <c r="AL130" s="424" t="s">
        <v>230</v>
      </c>
      <c r="AM130" s="424" t="s">
        <v>156</v>
      </c>
      <c r="AN130" s="424" t="s">
        <v>310</v>
      </c>
      <c r="AO130" s="424" t="s">
        <v>188</v>
      </c>
      <c r="AP130" s="424" t="s">
        <v>188</v>
      </c>
      <c r="AQ130" s="436"/>
      <c r="AR130" s="369"/>
    </row>
    <row r="131" spans="1:44" ht="24.95" customHeight="1">
      <c r="A131" s="431"/>
      <c r="B131" s="451" t="s">
        <v>615</v>
      </c>
      <c r="C131" s="451" t="s">
        <v>38</v>
      </c>
      <c r="D131" s="572" t="s">
        <v>145</v>
      </c>
      <c r="E131" s="573"/>
      <c r="F131" s="573"/>
      <c r="G131" s="573"/>
      <c r="H131" s="573"/>
      <c r="I131" s="573"/>
      <c r="J131" s="573"/>
      <c r="K131" s="574"/>
      <c r="L131" s="572" t="s">
        <v>146</v>
      </c>
      <c r="M131" s="573"/>
      <c r="N131" s="573"/>
      <c r="O131" s="573"/>
      <c r="P131" s="573"/>
      <c r="Q131" s="573"/>
      <c r="R131" s="573"/>
      <c r="S131" s="574"/>
      <c r="T131" s="572" t="s">
        <v>147</v>
      </c>
      <c r="U131" s="573"/>
      <c r="V131" s="573"/>
      <c r="W131" s="573"/>
      <c r="X131" s="573"/>
      <c r="Y131" s="573"/>
      <c r="Z131" s="573"/>
      <c r="AA131" s="574"/>
      <c r="AB131" s="572" t="s">
        <v>148</v>
      </c>
      <c r="AC131" s="573"/>
      <c r="AD131" s="573"/>
      <c r="AE131" s="573"/>
      <c r="AF131" s="573"/>
      <c r="AG131" s="573"/>
      <c r="AH131" s="573"/>
      <c r="AI131" s="574"/>
      <c r="AJ131" s="572" t="s">
        <v>149</v>
      </c>
      <c r="AK131" s="573"/>
      <c r="AL131" s="573"/>
      <c r="AM131" s="573"/>
      <c r="AN131" s="573"/>
      <c r="AO131" s="573"/>
      <c r="AP131" s="573"/>
      <c r="AQ131" s="574"/>
      <c r="AR131" s="369"/>
    </row>
    <row r="132" spans="1:44" ht="24.95" customHeight="1" thickBot="1">
      <c r="A132" s="427"/>
      <c r="B132" s="453"/>
      <c r="C132" s="453"/>
      <c r="D132" s="475">
        <v>1</v>
      </c>
      <c r="E132" s="213">
        <v>2</v>
      </c>
      <c r="F132" s="476">
        <v>3</v>
      </c>
      <c r="G132" s="476">
        <v>4</v>
      </c>
      <c r="H132" s="476">
        <v>5</v>
      </c>
      <c r="I132" s="213">
        <v>6</v>
      </c>
      <c r="J132" s="213">
        <v>7</v>
      </c>
      <c r="K132" s="214">
        <v>8</v>
      </c>
      <c r="L132" s="477">
        <v>1</v>
      </c>
      <c r="M132" s="478">
        <v>2</v>
      </c>
      <c r="N132" s="479">
        <v>3</v>
      </c>
      <c r="O132" s="479">
        <v>4</v>
      </c>
      <c r="P132" s="479">
        <v>5</v>
      </c>
      <c r="Q132" s="478">
        <v>6</v>
      </c>
      <c r="R132" s="478">
        <v>7</v>
      </c>
      <c r="S132" s="468">
        <v>8</v>
      </c>
      <c r="T132" s="477">
        <v>1</v>
      </c>
      <c r="U132" s="478">
        <v>2</v>
      </c>
      <c r="V132" s="479">
        <v>3</v>
      </c>
      <c r="W132" s="479">
        <v>4</v>
      </c>
      <c r="X132" s="479">
        <v>5</v>
      </c>
      <c r="Y132" s="478">
        <v>6</v>
      </c>
      <c r="Z132" s="478">
        <v>7</v>
      </c>
      <c r="AA132" s="468">
        <v>8</v>
      </c>
      <c r="AB132" s="477">
        <v>1</v>
      </c>
      <c r="AC132" s="478">
        <v>2</v>
      </c>
      <c r="AD132" s="479">
        <v>3</v>
      </c>
      <c r="AE132" s="479">
        <v>4</v>
      </c>
      <c r="AF132" s="479">
        <v>5</v>
      </c>
      <c r="AG132" s="478">
        <v>6</v>
      </c>
      <c r="AH132" s="478">
        <v>7</v>
      </c>
      <c r="AI132" s="468">
        <v>8</v>
      </c>
      <c r="AJ132" s="477">
        <v>1</v>
      </c>
      <c r="AK132" s="478">
        <v>2</v>
      </c>
      <c r="AL132" s="479">
        <v>3</v>
      </c>
      <c r="AM132" s="479">
        <v>4</v>
      </c>
      <c r="AN132" s="479">
        <v>5</v>
      </c>
      <c r="AO132" s="478">
        <v>6</v>
      </c>
      <c r="AP132" s="478">
        <v>7</v>
      </c>
      <c r="AQ132" s="468">
        <v>8</v>
      </c>
      <c r="AR132" s="369"/>
    </row>
    <row r="133" spans="1:44" ht="24.95" customHeight="1">
      <c r="A133" s="427">
        <v>1</v>
      </c>
      <c r="B133" s="455" t="s">
        <v>41</v>
      </c>
      <c r="C133" s="470" t="s">
        <v>578</v>
      </c>
      <c r="D133" s="446" t="s">
        <v>166</v>
      </c>
      <c r="E133" s="420" t="s">
        <v>156</v>
      </c>
      <c r="F133" s="420"/>
      <c r="G133" s="420" t="s">
        <v>177</v>
      </c>
      <c r="H133" s="420" t="s">
        <v>159</v>
      </c>
      <c r="I133" s="420" t="s">
        <v>162</v>
      </c>
      <c r="J133" s="420"/>
      <c r="K133" s="434"/>
      <c r="L133" s="419" t="s">
        <v>326</v>
      </c>
      <c r="M133" s="420" t="s">
        <v>159</v>
      </c>
      <c r="N133" s="420" t="s">
        <v>159</v>
      </c>
      <c r="O133" s="420" t="s">
        <v>192</v>
      </c>
      <c r="P133" s="420" t="s">
        <v>251</v>
      </c>
      <c r="Q133" s="420"/>
      <c r="R133" s="420"/>
      <c r="S133" s="434"/>
      <c r="T133" s="419" t="s">
        <v>251</v>
      </c>
      <c r="U133" s="420" t="s">
        <v>156</v>
      </c>
      <c r="V133" s="420" t="s">
        <v>162</v>
      </c>
      <c r="W133" s="420" t="s">
        <v>192</v>
      </c>
      <c r="X133" s="420" t="s">
        <v>159</v>
      </c>
      <c r="Y133" s="420" t="s">
        <v>188</v>
      </c>
      <c r="Z133" s="420"/>
      <c r="AA133" s="434" t="s">
        <v>160</v>
      </c>
      <c r="AB133" s="419" t="s">
        <v>156</v>
      </c>
      <c r="AC133" s="420" t="s">
        <v>188</v>
      </c>
      <c r="AD133" s="420" t="s">
        <v>159</v>
      </c>
      <c r="AE133" s="420" t="s">
        <v>192</v>
      </c>
      <c r="AF133" s="420" t="s">
        <v>177</v>
      </c>
      <c r="AG133" s="420" t="s">
        <v>177</v>
      </c>
      <c r="AH133" s="420" t="s">
        <v>326</v>
      </c>
      <c r="AI133" s="434"/>
      <c r="AJ133" s="419" t="s">
        <v>192</v>
      </c>
      <c r="AK133" s="420" t="s">
        <v>192</v>
      </c>
      <c r="AL133" s="420" t="s">
        <v>188</v>
      </c>
      <c r="AM133" s="420" t="s">
        <v>156</v>
      </c>
      <c r="AN133" s="420"/>
      <c r="AO133" s="420" t="s">
        <v>166</v>
      </c>
      <c r="AP133" s="420"/>
      <c r="AQ133" s="434"/>
      <c r="AR133" s="369"/>
    </row>
    <row r="134" spans="1:44" ht="24.95" customHeight="1">
      <c r="A134" s="427">
        <v>2</v>
      </c>
      <c r="B134" s="457" t="s">
        <v>41</v>
      </c>
      <c r="C134" s="461" t="s">
        <v>579</v>
      </c>
      <c r="D134" s="447"/>
      <c r="E134" s="422" t="s">
        <v>156</v>
      </c>
      <c r="F134" s="422" t="s">
        <v>319</v>
      </c>
      <c r="G134" s="422" t="s">
        <v>317</v>
      </c>
      <c r="H134" s="422" t="s">
        <v>159</v>
      </c>
      <c r="I134" s="422" t="s">
        <v>183</v>
      </c>
      <c r="J134" s="422" t="s">
        <v>160</v>
      </c>
      <c r="K134" s="430"/>
      <c r="L134" s="421" t="s">
        <v>321</v>
      </c>
      <c r="M134" s="422" t="s">
        <v>159</v>
      </c>
      <c r="N134" s="422" t="s">
        <v>159</v>
      </c>
      <c r="O134" s="422" t="s">
        <v>192</v>
      </c>
      <c r="P134" s="422"/>
      <c r="Q134" s="422" t="s">
        <v>319</v>
      </c>
      <c r="R134" s="422" t="s">
        <v>319</v>
      </c>
      <c r="S134" s="430" t="s">
        <v>641</v>
      </c>
      <c r="T134" s="421" t="s">
        <v>418</v>
      </c>
      <c r="U134" s="422" t="s">
        <v>156</v>
      </c>
      <c r="V134" s="422" t="s">
        <v>183</v>
      </c>
      <c r="W134" s="422" t="s">
        <v>192</v>
      </c>
      <c r="X134" s="422" t="s">
        <v>159</v>
      </c>
      <c r="Y134" s="422" t="s">
        <v>230</v>
      </c>
      <c r="Z134" s="422"/>
      <c r="AA134" s="430" t="s">
        <v>641</v>
      </c>
      <c r="AB134" s="421" t="s">
        <v>156</v>
      </c>
      <c r="AC134" s="422" t="s">
        <v>230</v>
      </c>
      <c r="AD134" s="422" t="s">
        <v>159</v>
      </c>
      <c r="AE134" s="422" t="s">
        <v>192</v>
      </c>
      <c r="AF134" s="422" t="s">
        <v>317</v>
      </c>
      <c r="AG134" s="422" t="s">
        <v>317</v>
      </c>
      <c r="AH134" s="422" t="s">
        <v>321</v>
      </c>
      <c r="AI134" s="430"/>
      <c r="AJ134" s="421" t="s">
        <v>192</v>
      </c>
      <c r="AK134" s="422" t="s">
        <v>192</v>
      </c>
      <c r="AL134" s="422" t="s">
        <v>230</v>
      </c>
      <c r="AM134" s="422" t="s">
        <v>156</v>
      </c>
      <c r="AN134" s="422" t="s">
        <v>418</v>
      </c>
      <c r="AO134" s="422"/>
      <c r="AP134" s="422"/>
      <c r="AQ134" s="430"/>
      <c r="AR134" s="369"/>
    </row>
    <row r="135" spans="1:44" ht="24.95" customHeight="1">
      <c r="A135" s="427">
        <v>3</v>
      </c>
      <c r="B135" s="457" t="s">
        <v>41</v>
      </c>
      <c r="C135" s="461" t="s">
        <v>580</v>
      </c>
      <c r="D135" s="447" t="s">
        <v>166</v>
      </c>
      <c r="E135" s="422" t="s">
        <v>156</v>
      </c>
      <c r="F135" s="422"/>
      <c r="G135" s="422" t="s">
        <v>177</v>
      </c>
      <c r="H135" s="422" t="s">
        <v>159</v>
      </c>
      <c r="I135" s="422" t="s">
        <v>162</v>
      </c>
      <c r="J135" s="422"/>
      <c r="K135" s="430"/>
      <c r="L135" s="421" t="s">
        <v>326</v>
      </c>
      <c r="M135" s="422" t="s">
        <v>159</v>
      </c>
      <c r="N135" s="422" t="s">
        <v>159</v>
      </c>
      <c r="O135" s="422" t="s">
        <v>192</v>
      </c>
      <c r="P135" s="422" t="s">
        <v>251</v>
      </c>
      <c r="Q135" s="422"/>
      <c r="R135" s="422"/>
      <c r="S135" s="430"/>
      <c r="T135" s="421" t="s">
        <v>251</v>
      </c>
      <c r="U135" s="422" t="s">
        <v>156</v>
      </c>
      <c r="V135" s="422" t="s">
        <v>162</v>
      </c>
      <c r="W135" s="422" t="s">
        <v>192</v>
      </c>
      <c r="X135" s="422" t="s">
        <v>159</v>
      </c>
      <c r="Y135" s="422" t="s">
        <v>188</v>
      </c>
      <c r="Z135" s="422"/>
      <c r="AA135" s="430" t="s">
        <v>160</v>
      </c>
      <c r="AB135" s="421" t="s">
        <v>156</v>
      </c>
      <c r="AC135" s="422" t="s">
        <v>188</v>
      </c>
      <c r="AD135" s="422" t="s">
        <v>159</v>
      </c>
      <c r="AE135" s="422" t="s">
        <v>192</v>
      </c>
      <c r="AF135" s="422" t="s">
        <v>177</v>
      </c>
      <c r="AG135" s="422" t="s">
        <v>177</v>
      </c>
      <c r="AH135" s="422" t="s">
        <v>326</v>
      </c>
      <c r="AI135" s="430"/>
      <c r="AJ135" s="421" t="s">
        <v>192</v>
      </c>
      <c r="AK135" s="422" t="s">
        <v>192</v>
      </c>
      <c r="AL135" s="422" t="s">
        <v>188</v>
      </c>
      <c r="AM135" s="422" t="s">
        <v>156</v>
      </c>
      <c r="AN135" s="422"/>
      <c r="AO135" s="422" t="s">
        <v>166</v>
      </c>
      <c r="AP135" s="422"/>
      <c r="AQ135" s="430"/>
      <c r="AR135" s="369"/>
    </row>
    <row r="136" spans="1:44" ht="24.95" customHeight="1">
      <c r="A136" s="427">
        <v>4</v>
      </c>
      <c r="B136" s="457" t="s">
        <v>41</v>
      </c>
      <c r="C136" s="461" t="s">
        <v>581</v>
      </c>
      <c r="D136" s="447"/>
      <c r="E136" s="422" t="s">
        <v>156</v>
      </c>
      <c r="F136" s="422" t="s">
        <v>319</v>
      </c>
      <c r="G136" s="422"/>
      <c r="H136" s="422" t="s">
        <v>159</v>
      </c>
      <c r="I136" s="422" t="s">
        <v>183</v>
      </c>
      <c r="J136" s="422" t="s">
        <v>160</v>
      </c>
      <c r="K136" s="430"/>
      <c r="L136" s="421" t="s">
        <v>321</v>
      </c>
      <c r="M136" s="422" t="s">
        <v>159</v>
      </c>
      <c r="N136" s="422" t="s">
        <v>159</v>
      </c>
      <c r="O136" s="422" t="s">
        <v>192</v>
      </c>
      <c r="P136" s="422"/>
      <c r="Q136" s="422" t="s">
        <v>319</v>
      </c>
      <c r="R136" s="422" t="s">
        <v>319</v>
      </c>
      <c r="S136" s="430" t="s">
        <v>641</v>
      </c>
      <c r="T136" s="421" t="s">
        <v>418</v>
      </c>
      <c r="U136" s="422" t="s">
        <v>156</v>
      </c>
      <c r="V136" s="422" t="s">
        <v>183</v>
      </c>
      <c r="W136" s="422" t="s">
        <v>192</v>
      </c>
      <c r="X136" s="422" t="s">
        <v>159</v>
      </c>
      <c r="Y136" s="422" t="s">
        <v>230</v>
      </c>
      <c r="Z136" s="422"/>
      <c r="AA136" s="430" t="s">
        <v>641</v>
      </c>
      <c r="AB136" s="421" t="s">
        <v>156</v>
      </c>
      <c r="AC136" s="422" t="s">
        <v>230</v>
      </c>
      <c r="AD136" s="422" t="s">
        <v>159</v>
      </c>
      <c r="AE136" s="422" t="s">
        <v>192</v>
      </c>
      <c r="AF136" s="422"/>
      <c r="AG136" s="422"/>
      <c r="AH136" s="422" t="s">
        <v>321</v>
      </c>
      <c r="AI136" s="430"/>
      <c r="AJ136" s="421" t="s">
        <v>192</v>
      </c>
      <c r="AK136" s="422" t="s">
        <v>192</v>
      </c>
      <c r="AL136" s="422" t="s">
        <v>230</v>
      </c>
      <c r="AM136" s="422" t="s">
        <v>156</v>
      </c>
      <c r="AN136" s="422" t="s">
        <v>418</v>
      </c>
      <c r="AO136" s="422"/>
      <c r="AP136" s="422"/>
      <c r="AQ136" s="430"/>
      <c r="AR136" s="369"/>
    </row>
    <row r="137" spans="1:44" ht="24.95" customHeight="1">
      <c r="A137" s="427">
        <v>5</v>
      </c>
      <c r="B137" s="457" t="s">
        <v>41</v>
      </c>
      <c r="C137" s="461" t="s">
        <v>582</v>
      </c>
      <c r="D137" s="447"/>
      <c r="E137" s="422" t="s">
        <v>156</v>
      </c>
      <c r="F137" s="422" t="s">
        <v>319</v>
      </c>
      <c r="G137" s="422" t="s">
        <v>177</v>
      </c>
      <c r="H137" s="422" t="s">
        <v>159</v>
      </c>
      <c r="I137" s="422" t="s">
        <v>189</v>
      </c>
      <c r="J137" s="422" t="s">
        <v>160</v>
      </c>
      <c r="K137" s="430"/>
      <c r="L137" s="421" t="s">
        <v>321</v>
      </c>
      <c r="M137" s="422" t="s">
        <v>159</v>
      </c>
      <c r="N137" s="422" t="s">
        <v>159</v>
      </c>
      <c r="O137" s="422" t="s">
        <v>192</v>
      </c>
      <c r="Q137" s="422" t="s">
        <v>319</v>
      </c>
      <c r="R137" s="422" t="s">
        <v>319</v>
      </c>
      <c r="S137" s="430" t="s">
        <v>641</v>
      </c>
      <c r="T137" s="421" t="s">
        <v>251</v>
      </c>
      <c r="U137" s="422" t="s">
        <v>156</v>
      </c>
      <c r="V137" s="422" t="s">
        <v>189</v>
      </c>
      <c r="W137" s="422" t="s">
        <v>192</v>
      </c>
      <c r="X137" s="422" t="s">
        <v>159</v>
      </c>
      <c r="Y137" s="422"/>
      <c r="Z137" s="422" t="s">
        <v>661</v>
      </c>
      <c r="AA137" s="430" t="s">
        <v>641</v>
      </c>
      <c r="AB137" s="421" t="s">
        <v>156</v>
      </c>
      <c r="AC137" s="422"/>
      <c r="AD137" s="422" t="s">
        <v>159</v>
      </c>
      <c r="AE137" s="422" t="s">
        <v>192</v>
      </c>
      <c r="AF137" s="422" t="s">
        <v>177</v>
      </c>
      <c r="AG137" s="422" t="s">
        <v>177</v>
      </c>
      <c r="AH137" s="422" t="s">
        <v>321</v>
      </c>
      <c r="AI137" s="430"/>
      <c r="AJ137" s="421" t="s">
        <v>192</v>
      </c>
      <c r="AK137" s="422" t="s">
        <v>192</v>
      </c>
      <c r="AL137" s="422"/>
      <c r="AM137" s="422" t="s">
        <v>156</v>
      </c>
      <c r="AN137" s="422"/>
      <c r="AO137" s="422"/>
      <c r="AP137" s="422"/>
      <c r="AQ137" s="430"/>
      <c r="AR137" s="369"/>
    </row>
    <row r="138" spans="1:44" ht="24.95" customHeight="1">
      <c r="A138" s="427">
        <v>6</v>
      </c>
      <c r="B138" s="457" t="s">
        <v>41</v>
      </c>
      <c r="C138" s="461" t="s">
        <v>583</v>
      </c>
      <c r="D138" s="447"/>
      <c r="E138" s="422" t="s">
        <v>156</v>
      </c>
      <c r="F138" s="422" t="s">
        <v>177</v>
      </c>
      <c r="G138" s="422" t="s">
        <v>316</v>
      </c>
      <c r="H138" s="422" t="s">
        <v>159</v>
      </c>
      <c r="I138" s="422" t="s">
        <v>162</v>
      </c>
      <c r="J138" s="448"/>
      <c r="K138" s="430"/>
      <c r="L138" s="421"/>
      <c r="M138" s="422" t="s">
        <v>159</v>
      </c>
      <c r="N138" s="422" t="s">
        <v>159</v>
      </c>
      <c r="O138" s="422" t="s">
        <v>192</v>
      </c>
      <c r="P138" s="422" t="s">
        <v>310</v>
      </c>
      <c r="Q138" s="422" t="s">
        <v>177</v>
      </c>
      <c r="R138" s="422" t="s">
        <v>177</v>
      </c>
      <c r="S138" s="430"/>
      <c r="T138" s="421"/>
      <c r="U138" s="422" t="s">
        <v>156</v>
      </c>
      <c r="V138" s="422" t="s">
        <v>162</v>
      </c>
      <c r="W138" s="422" t="s">
        <v>192</v>
      </c>
      <c r="X138" s="422" t="s">
        <v>159</v>
      </c>
      <c r="Y138" s="422" t="s">
        <v>188</v>
      </c>
      <c r="Z138" s="422"/>
      <c r="AA138" s="422" t="s">
        <v>160</v>
      </c>
      <c r="AB138" s="421" t="s">
        <v>156</v>
      </c>
      <c r="AC138" s="422" t="s">
        <v>188</v>
      </c>
      <c r="AD138" s="422" t="s">
        <v>159</v>
      </c>
      <c r="AE138" s="422" t="s">
        <v>192</v>
      </c>
      <c r="AF138" s="422" t="s">
        <v>316</v>
      </c>
      <c r="AG138" s="422" t="s">
        <v>316</v>
      </c>
      <c r="AH138" s="422"/>
      <c r="AI138" s="430"/>
      <c r="AJ138" s="421" t="s">
        <v>192</v>
      </c>
      <c r="AK138" s="422" t="s">
        <v>192</v>
      </c>
      <c r="AL138" s="422" t="s">
        <v>188</v>
      </c>
      <c r="AM138" s="422" t="s">
        <v>156</v>
      </c>
      <c r="AN138" s="422" t="s">
        <v>310</v>
      </c>
      <c r="AO138" s="422"/>
      <c r="AP138" s="422"/>
      <c r="AQ138" s="430"/>
      <c r="AR138" s="369"/>
    </row>
    <row r="139" spans="1:44" ht="24.95" customHeight="1">
      <c r="A139" s="427">
        <v>7</v>
      </c>
      <c r="B139" s="457" t="s">
        <v>41</v>
      </c>
      <c r="C139" s="461" t="s">
        <v>545</v>
      </c>
      <c r="D139" s="447" t="s">
        <v>188</v>
      </c>
      <c r="E139" s="422"/>
      <c r="F139" s="422" t="s">
        <v>153</v>
      </c>
      <c r="G139" s="422" t="s">
        <v>177</v>
      </c>
      <c r="H139" s="422" t="s">
        <v>159</v>
      </c>
      <c r="I139" s="422" t="s">
        <v>162</v>
      </c>
      <c r="J139" s="422" t="s">
        <v>160</v>
      </c>
      <c r="K139" s="430"/>
      <c r="L139" s="421" t="s">
        <v>315</v>
      </c>
      <c r="M139" s="422" t="s">
        <v>159</v>
      </c>
      <c r="N139" s="422" t="s">
        <v>159</v>
      </c>
      <c r="O139" s="422" t="s">
        <v>152</v>
      </c>
      <c r="P139" s="422" t="s">
        <v>310</v>
      </c>
      <c r="Q139" s="422" t="s">
        <v>153</v>
      </c>
      <c r="R139" s="422" t="s">
        <v>153</v>
      </c>
      <c r="S139" s="430"/>
      <c r="T139" s="421"/>
      <c r="U139" s="422"/>
      <c r="V139" s="422" t="s">
        <v>162</v>
      </c>
      <c r="W139" s="422" t="s">
        <v>152</v>
      </c>
      <c r="X139" s="422" t="s">
        <v>159</v>
      </c>
      <c r="Y139" s="422" t="s">
        <v>493</v>
      </c>
      <c r="Z139" s="422"/>
      <c r="AA139" s="430"/>
      <c r="AB139" s="421"/>
      <c r="AC139" s="422" t="s">
        <v>493</v>
      </c>
      <c r="AD139" s="422" t="s">
        <v>159</v>
      </c>
      <c r="AE139" s="422" t="s">
        <v>152</v>
      </c>
      <c r="AF139" s="422" t="s">
        <v>177</v>
      </c>
      <c r="AG139" s="422" t="s">
        <v>177</v>
      </c>
      <c r="AH139" s="422" t="s">
        <v>315</v>
      </c>
      <c r="AI139" s="430"/>
      <c r="AJ139" s="421"/>
      <c r="AK139" s="422" t="s">
        <v>152</v>
      </c>
      <c r="AL139" s="422" t="s">
        <v>493</v>
      </c>
      <c r="AM139" s="422"/>
      <c r="AN139" s="422" t="s">
        <v>310</v>
      </c>
      <c r="AO139" s="422" t="s">
        <v>188</v>
      </c>
      <c r="AP139" s="422" t="s">
        <v>188</v>
      </c>
      <c r="AQ139" s="430"/>
      <c r="AR139" s="369"/>
    </row>
    <row r="140" spans="1:44" ht="24.95" customHeight="1">
      <c r="A140" s="427">
        <v>8</v>
      </c>
      <c r="B140" s="457" t="s">
        <v>41</v>
      </c>
      <c r="C140" s="461" t="s">
        <v>584</v>
      </c>
      <c r="D140" s="447" t="s">
        <v>166</v>
      </c>
      <c r="E140" s="422" t="s">
        <v>156</v>
      </c>
      <c r="F140" s="422"/>
      <c r="G140" s="422" t="s">
        <v>317</v>
      </c>
      <c r="H140" s="422" t="s">
        <v>159</v>
      </c>
      <c r="I140" s="422" t="s">
        <v>162</v>
      </c>
      <c r="J140" s="422" t="s">
        <v>160</v>
      </c>
      <c r="K140" s="430"/>
      <c r="L140" s="421"/>
      <c r="M140" s="422" t="s">
        <v>159</v>
      </c>
      <c r="N140" s="422" t="s">
        <v>159</v>
      </c>
      <c r="O140" s="422" t="s">
        <v>192</v>
      </c>
      <c r="P140" s="422" t="s">
        <v>251</v>
      </c>
      <c r="Q140" s="422"/>
      <c r="R140" s="422"/>
      <c r="S140" s="430"/>
      <c r="T140" s="421" t="s">
        <v>251</v>
      </c>
      <c r="U140" s="422" t="s">
        <v>156</v>
      </c>
      <c r="V140" s="422" t="s">
        <v>162</v>
      </c>
      <c r="W140" s="422" t="s">
        <v>192</v>
      </c>
      <c r="X140" s="422" t="s">
        <v>159</v>
      </c>
      <c r="Y140" s="422" t="s">
        <v>230</v>
      </c>
      <c r="Z140" s="422" t="s">
        <v>161</v>
      </c>
      <c r="AA140" s="430"/>
      <c r="AB140" s="421" t="s">
        <v>156</v>
      </c>
      <c r="AC140" s="422" t="s">
        <v>230</v>
      </c>
      <c r="AD140" s="422" t="s">
        <v>159</v>
      </c>
      <c r="AE140" s="422" t="s">
        <v>192</v>
      </c>
      <c r="AF140" s="422" t="s">
        <v>317</v>
      </c>
      <c r="AG140" s="422" t="s">
        <v>317</v>
      </c>
      <c r="AH140" s="422"/>
      <c r="AI140" s="430"/>
      <c r="AJ140" s="421" t="s">
        <v>192</v>
      </c>
      <c r="AK140" s="422" t="s">
        <v>192</v>
      </c>
      <c r="AL140" s="422" t="s">
        <v>230</v>
      </c>
      <c r="AM140" s="422" t="s">
        <v>156</v>
      </c>
      <c r="AN140" s="422"/>
      <c r="AO140" s="422" t="s">
        <v>166</v>
      </c>
      <c r="AP140" s="422"/>
      <c r="AQ140" s="430"/>
      <c r="AR140" s="369"/>
    </row>
    <row r="141" spans="1:44" ht="24.95" customHeight="1">
      <c r="A141" s="427">
        <v>9</v>
      </c>
      <c r="B141" s="457" t="s">
        <v>41</v>
      </c>
      <c r="C141" s="461" t="s">
        <v>585</v>
      </c>
      <c r="D141" s="447" t="s">
        <v>188</v>
      </c>
      <c r="E141" s="422" t="s">
        <v>156</v>
      </c>
      <c r="F141" s="422" t="s">
        <v>319</v>
      </c>
      <c r="G141" s="422"/>
      <c r="H141" s="422" t="s">
        <v>159</v>
      </c>
      <c r="I141" s="422" t="s">
        <v>162</v>
      </c>
      <c r="J141" s="422"/>
      <c r="K141" s="430" t="s">
        <v>533</v>
      </c>
      <c r="L141" s="421"/>
      <c r="M141" s="422" t="s">
        <v>159</v>
      </c>
      <c r="N141" s="422" t="s">
        <v>159</v>
      </c>
      <c r="O141" s="422" t="s">
        <v>192</v>
      </c>
      <c r="P141" s="422"/>
      <c r="Q141" s="422" t="s">
        <v>319</v>
      </c>
      <c r="R141" s="422" t="s">
        <v>319</v>
      </c>
      <c r="S141" s="430"/>
      <c r="T141" s="421"/>
      <c r="U141" s="422" t="s">
        <v>156</v>
      </c>
      <c r="V141" s="422" t="s">
        <v>162</v>
      </c>
      <c r="W141" s="422" t="s">
        <v>192</v>
      </c>
      <c r="X141" s="422" t="s">
        <v>159</v>
      </c>
      <c r="Y141" s="422" t="s">
        <v>230</v>
      </c>
      <c r="Z141" s="422"/>
      <c r="AA141" s="430" t="s">
        <v>160</v>
      </c>
      <c r="AB141" s="421" t="s">
        <v>156</v>
      </c>
      <c r="AC141" s="422" t="s">
        <v>230</v>
      </c>
      <c r="AD141" s="422" t="s">
        <v>159</v>
      </c>
      <c r="AE141" s="422" t="s">
        <v>192</v>
      </c>
      <c r="AF141" s="422"/>
      <c r="AG141" s="422"/>
      <c r="AH141" s="422" t="s">
        <v>533</v>
      </c>
      <c r="AI141" s="430"/>
      <c r="AJ141" s="421" t="s">
        <v>192</v>
      </c>
      <c r="AK141" s="422" t="s">
        <v>192</v>
      </c>
      <c r="AL141" s="422" t="s">
        <v>230</v>
      </c>
      <c r="AM141" s="422" t="s">
        <v>156</v>
      </c>
      <c r="AN141" s="422"/>
      <c r="AO141" s="422" t="s">
        <v>188</v>
      </c>
      <c r="AP141" s="422" t="s">
        <v>188</v>
      </c>
      <c r="AQ141" s="430"/>
      <c r="AR141" s="369"/>
    </row>
    <row r="142" spans="1:44" ht="24.95" customHeight="1">
      <c r="A142" s="427">
        <v>10</v>
      </c>
      <c r="B142" s="457" t="s">
        <v>41</v>
      </c>
      <c r="C142" s="461" t="s">
        <v>586</v>
      </c>
      <c r="D142" s="447"/>
      <c r="E142" s="422" t="s">
        <v>156</v>
      </c>
      <c r="F142" s="422" t="s">
        <v>177</v>
      </c>
      <c r="G142" s="422" t="s">
        <v>316</v>
      </c>
      <c r="H142" s="422" t="s">
        <v>159</v>
      </c>
      <c r="I142" s="422" t="s">
        <v>162</v>
      </c>
      <c r="J142" s="422"/>
      <c r="K142" s="430"/>
      <c r="L142" s="421"/>
      <c r="M142" s="422" t="s">
        <v>159</v>
      </c>
      <c r="N142" s="422" t="s">
        <v>159</v>
      </c>
      <c r="O142" s="422" t="s">
        <v>192</v>
      </c>
      <c r="P142" s="422" t="s">
        <v>310</v>
      </c>
      <c r="Q142" s="422" t="s">
        <v>177</v>
      </c>
      <c r="R142" s="422" t="s">
        <v>177</v>
      </c>
      <c r="S142" s="430"/>
      <c r="T142" s="421"/>
      <c r="U142" s="422" t="s">
        <v>156</v>
      </c>
      <c r="V142" s="422" t="s">
        <v>162</v>
      </c>
      <c r="W142" s="422" t="s">
        <v>192</v>
      </c>
      <c r="X142" s="422" t="s">
        <v>159</v>
      </c>
      <c r="Y142" s="422" t="s">
        <v>230</v>
      </c>
      <c r="Z142" s="422" t="s">
        <v>520</v>
      </c>
      <c r="AA142" s="430" t="s">
        <v>160</v>
      </c>
      <c r="AB142" s="421" t="s">
        <v>156</v>
      </c>
      <c r="AC142" s="422" t="s">
        <v>230</v>
      </c>
      <c r="AD142" s="422" t="s">
        <v>159</v>
      </c>
      <c r="AE142" s="422" t="s">
        <v>192</v>
      </c>
      <c r="AF142" s="422" t="s">
        <v>316</v>
      </c>
      <c r="AG142" s="422" t="s">
        <v>316</v>
      </c>
      <c r="AH142" s="422"/>
      <c r="AI142" s="430"/>
      <c r="AJ142" s="421" t="s">
        <v>192</v>
      </c>
      <c r="AK142" s="422" t="s">
        <v>192</v>
      </c>
      <c r="AL142" s="422" t="s">
        <v>230</v>
      </c>
      <c r="AM142" s="422" t="s">
        <v>156</v>
      </c>
      <c r="AN142" s="422" t="s">
        <v>310</v>
      </c>
      <c r="AO142" s="422"/>
      <c r="AP142" s="422"/>
      <c r="AQ142" s="430"/>
      <c r="AR142" s="369"/>
    </row>
    <row r="143" spans="1:44" ht="24.95" customHeight="1">
      <c r="A143" s="427">
        <v>11</v>
      </c>
      <c r="B143" s="457" t="s">
        <v>41</v>
      </c>
      <c r="C143" s="461" t="s">
        <v>587</v>
      </c>
      <c r="D143" s="447"/>
      <c r="E143" s="422" t="s">
        <v>156</v>
      </c>
      <c r="F143" s="422" t="s">
        <v>177</v>
      </c>
      <c r="G143" s="422" t="s">
        <v>317</v>
      </c>
      <c r="H143" s="422" t="s">
        <v>159</v>
      </c>
      <c r="I143" s="422" t="s">
        <v>189</v>
      </c>
      <c r="J143" s="422"/>
      <c r="K143" s="430"/>
      <c r="L143" s="421" t="s">
        <v>326</v>
      </c>
      <c r="M143" s="422" t="s">
        <v>159</v>
      </c>
      <c r="N143" s="422" t="s">
        <v>159</v>
      </c>
      <c r="O143" s="422" t="s">
        <v>192</v>
      </c>
      <c r="P143" s="422" t="s">
        <v>162</v>
      </c>
      <c r="Q143" s="422" t="s">
        <v>177</v>
      </c>
      <c r="R143" s="422" t="s">
        <v>177</v>
      </c>
      <c r="S143" s="430"/>
      <c r="T143" s="421"/>
      <c r="U143" s="422" t="s">
        <v>156</v>
      </c>
      <c r="V143" s="422" t="s">
        <v>189</v>
      </c>
      <c r="W143" s="422" t="s">
        <v>192</v>
      </c>
      <c r="X143" s="422" t="s">
        <v>159</v>
      </c>
      <c r="Y143" s="422"/>
      <c r="Z143" s="422" t="s">
        <v>161</v>
      </c>
      <c r="AA143" s="430" t="s">
        <v>160</v>
      </c>
      <c r="AB143" s="421" t="s">
        <v>156</v>
      </c>
      <c r="AC143" s="422"/>
      <c r="AD143" s="422" t="s">
        <v>159</v>
      </c>
      <c r="AE143" s="422" t="s">
        <v>192</v>
      </c>
      <c r="AF143" s="422" t="s">
        <v>317</v>
      </c>
      <c r="AG143" s="422" t="s">
        <v>317</v>
      </c>
      <c r="AH143" s="422" t="s">
        <v>326</v>
      </c>
      <c r="AI143" s="430"/>
      <c r="AJ143" s="421" t="s">
        <v>192</v>
      </c>
      <c r="AK143" s="422" t="s">
        <v>192</v>
      </c>
      <c r="AL143" s="422"/>
      <c r="AM143" s="422" t="s">
        <v>156</v>
      </c>
      <c r="AN143" s="422" t="s">
        <v>162</v>
      </c>
      <c r="AO143" s="422"/>
      <c r="AP143" s="422"/>
      <c r="AQ143" s="430"/>
      <c r="AR143" s="369"/>
    </row>
    <row r="144" spans="1:44" ht="24.95" customHeight="1">
      <c r="A144" s="427">
        <v>12</v>
      </c>
      <c r="B144" s="457" t="s">
        <v>41</v>
      </c>
      <c r="C144" s="461" t="s">
        <v>588</v>
      </c>
      <c r="D144" s="447" t="s">
        <v>188</v>
      </c>
      <c r="E144" s="422" t="s">
        <v>166</v>
      </c>
      <c r="F144" s="422" t="s">
        <v>177</v>
      </c>
      <c r="G144" s="422" t="s">
        <v>315</v>
      </c>
      <c r="H144" s="422" t="s">
        <v>159</v>
      </c>
      <c r="I144" s="422" t="s">
        <v>162</v>
      </c>
      <c r="J144" s="422"/>
      <c r="K144" s="430" t="s">
        <v>533</v>
      </c>
      <c r="L144" s="421"/>
      <c r="M144" s="422" t="s">
        <v>159</v>
      </c>
      <c r="N144" s="422" t="s">
        <v>159</v>
      </c>
      <c r="O144" s="422" t="s">
        <v>192</v>
      </c>
      <c r="P144" s="422"/>
      <c r="Q144" s="422" t="s">
        <v>177</v>
      </c>
      <c r="R144" s="422" t="s">
        <v>177</v>
      </c>
      <c r="S144" s="430"/>
      <c r="T144" s="421"/>
      <c r="U144" s="422"/>
      <c r="V144" s="422" t="s">
        <v>162</v>
      </c>
      <c r="W144" s="422" t="s">
        <v>192</v>
      </c>
      <c r="X144" s="422" t="s">
        <v>159</v>
      </c>
      <c r="Y144" s="422" t="s">
        <v>493</v>
      </c>
      <c r="Z144" s="422"/>
      <c r="AA144" s="430" t="s">
        <v>160</v>
      </c>
      <c r="AB144" s="421"/>
      <c r="AC144" s="422" t="s">
        <v>493</v>
      </c>
      <c r="AD144" s="422" t="s">
        <v>159</v>
      </c>
      <c r="AE144" s="422" t="s">
        <v>192</v>
      </c>
      <c r="AF144" s="422" t="s">
        <v>315</v>
      </c>
      <c r="AG144" s="422" t="s">
        <v>315</v>
      </c>
      <c r="AH144" s="422" t="s">
        <v>533</v>
      </c>
      <c r="AI144" s="430"/>
      <c r="AJ144" s="421" t="s">
        <v>192</v>
      </c>
      <c r="AK144" s="422" t="s">
        <v>192</v>
      </c>
      <c r="AL144" s="422" t="s">
        <v>493</v>
      </c>
      <c r="AM144" s="422" t="s">
        <v>166</v>
      </c>
      <c r="AN144" s="422"/>
      <c r="AO144" s="422" t="s">
        <v>188</v>
      </c>
      <c r="AP144" s="422" t="s">
        <v>188</v>
      </c>
      <c r="AQ144" s="430"/>
      <c r="AR144" s="369"/>
    </row>
    <row r="145" spans="1:44" ht="24.95" customHeight="1">
      <c r="A145" s="427">
        <v>13</v>
      </c>
      <c r="B145" s="457" t="s">
        <v>41</v>
      </c>
      <c r="C145" s="461" t="s">
        <v>589</v>
      </c>
      <c r="D145" s="447"/>
      <c r="E145" s="422" t="s">
        <v>156</v>
      </c>
      <c r="F145" s="422" t="s">
        <v>153</v>
      </c>
      <c r="G145" s="422" t="s">
        <v>177</v>
      </c>
      <c r="H145" s="422" t="s">
        <v>159</v>
      </c>
      <c r="I145" s="422" t="s">
        <v>162</v>
      </c>
      <c r="J145" s="422"/>
      <c r="K145" s="430"/>
      <c r="L145" s="421" t="s">
        <v>321</v>
      </c>
      <c r="M145" s="422" t="s">
        <v>159</v>
      </c>
      <c r="N145" s="422" t="s">
        <v>159</v>
      </c>
      <c r="O145" s="422" t="s">
        <v>152</v>
      </c>
      <c r="P145" s="422"/>
      <c r="Q145" s="422" t="s">
        <v>153</v>
      </c>
      <c r="R145" s="422" t="s">
        <v>153</v>
      </c>
      <c r="S145" s="430"/>
      <c r="T145" s="421"/>
      <c r="U145" s="422" t="s">
        <v>156</v>
      </c>
      <c r="V145" s="422" t="s">
        <v>162</v>
      </c>
      <c r="W145" s="422" t="s">
        <v>152</v>
      </c>
      <c r="X145" s="422" t="s">
        <v>159</v>
      </c>
      <c r="Y145" s="422" t="s">
        <v>188</v>
      </c>
      <c r="Z145" s="422"/>
      <c r="AA145" s="430" t="s">
        <v>160</v>
      </c>
      <c r="AB145" s="421" t="s">
        <v>156</v>
      </c>
      <c r="AC145" s="422" t="s">
        <v>188</v>
      </c>
      <c r="AD145" s="422" t="s">
        <v>159</v>
      </c>
      <c r="AE145" s="422" t="s">
        <v>152</v>
      </c>
      <c r="AF145" s="422" t="s">
        <v>177</v>
      </c>
      <c r="AG145" s="422" t="s">
        <v>177</v>
      </c>
      <c r="AH145" s="422" t="s">
        <v>321</v>
      </c>
      <c r="AI145" s="430"/>
      <c r="AJ145" s="421"/>
      <c r="AK145" s="422" t="s">
        <v>152</v>
      </c>
      <c r="AL145" s="422" t="s">
        <v>188</v>
      </c>
      <c r="AM145" s="422" t="s">
        <v>156</v>
      </c>
      <c r="AN145" s="422"/>
      <c r="AO145" s="422"/>
      <c r="AP145" s="422"/>
      <c r="AQ145" s="430"/>
      <c r="AR145" s="369"/>
    </row>
    <row r="146" spans="1:44" ht="24.95" customHeight="1">
      <c r="A146" s="427">
        <v>14</v>
      </c>
      <c r="B146" s="457" t="s">
        <v>41</v>
      </c>
      <c r="C146" s="461" t="s">
        <v>590</v>
      </c>
      <c r="D146" s="447" t="s">
        <v>166</v>
      </c>
      <c r="E146" s="422" t="s">
        <v>156</v>
      </c>
      <c r="F146" s="422"/>
      <c r="G146" s="422" t="s">
        <v>317</v>
      </c>
      <c r="H146" s="422" t="s">
        <v>159</v>
      </c>
      <c r="I146" s="422" t="s">
        <v>162</v>
      </c>
      <c r="J146" s="422" t="s">
        <v>160</v>
      </c>
      <c r="K146" s="430"/>
      <c r="L146" s="421"/>
      <c r="M146" s="422" t="s">
        <v>159</v>
      </c>
      <c r="N146" s="422" t="s">
        <v>159</v>
      </c>
      <c r="O146" s="422" t="s">
        <v>192</v>
      </c>
      <c r="P146" s="422"/>
      <c r="Q146" s="422"/>
      <c r="R146" s="422"/>
      <c r="S146" s="430"/>
      <c r="T146" s="421" t="s">
        <v>418</v>
      </c>
      <c r="U146" s="422" t="s">
        <v>156</v>
      </c>
      <c r="V146" s="422" t="s">
        <v>162</v>
      </c>
      <c r="W146" s="422" t="s">
        <v>192</v>
      </c>
      <c r="X146" s="422" t="s">
        <v>159</v>
      </c>
      <c r="Y146" s="422" t="s">
        <v>230</v>
      </c>
      <c r="Z146" s="422" t="s">
        <v>217</v>
      </c>
      <c r="AA146" s="430"/>
      <c r="AB146" s="421" t="s">
        <v>156</v>
      </c>
      <c r="AC146" s="422" t="s">
        <v>230</v>
      </c>
      <c r="AD146" s="422" t="s">
        <v>159</v>
      </c>
      <c r="AE146" s="422" t="s">
        <v>192</v>
      </c>
      <c r="AF146" s="422" t="s">
        <v>317</v>
      </c>
      <c r="AG146" s="422" t="s">
        <v>317</v>
      </c>
      <c r="AH146" s="422"/>
      <c r="AI146" s="430"/>
      <c r="AJ146" s="421" t="s">
        <v>192</v>
      </c>
      <c r="AK146" s="422" t="s">
        <v>192</v>
      </c>
      <c r="AL146" s="422" t="s">
        <v>230</v>
      </c>
      <c r="AM146" s="422" t="s">
        <v>156</v>
      </c>
      <c r="AN146" s="422" t="s">
        <v>418</v>
      </c>
      <c r="AO146" s="422" t="s">
        <v>166</v>
      </c>
      <c r="AP146" s="422"/>
      <c r="AQ146" s="430"/>
      <c r="AR146" s="369"/>
    </row>
    <row r="147" spans="1:44" ht="24.95" customHeight="1">
      <c r="A147" s="427">
        <v>15</v>
      </c>
      <c r="B147" s="457" t="s">
        <v>41</v>
      </c>
      <c r="C147" s="461" t="s">
        <v>591</v>
      </c>
      <c r="D147" s="447" t="s">
        <v>188</v>
      </c>
      <c r="E147" s="422" t="s">
        <v>166</v>
      </c>
      <c r="F147" s="422"/>
      <c r="G147" s="422" t="s">
        <v>177</v>
      </c>
      <c r="H147" s="422" t="s">
        <v>159</v>
      </c>
      <c r="I147" s="422" t="s">
        <v>162</v>
      </c>
      <c r="J147" s="422"/>
      <c r="K147" s="430"/>
      <c r="L147" s="421" t="s">
        <v>326</v>
      </c>
      <c r="M147" s="422" t="s">
        <v>159</v>
      </c>
      <c r="N147" s="422" t="s">
        <v>159</v>
      </c>
      <c r="O147" s="422" t="s">
        <v>152</v>
      </c>
      <c r="P147" s="422" t="s">
        <v>251</v>
      </c>
      <c r="Q147" s="422"/>
      <c r="R147" s="422"/>
      <c r="S147" s="430"/>
      <c r="T147" s="421" t="s">
        <v>251</v>
      </c>
      <c r="U147" s="422"/>
      <c r="V147" s="422" t="s">
        <v>162</v>
      </c>
      <c r="W147" s="422" t="s">
        <v>152</v>
      </c>
      <c r="X147" s="422" t="s">
        <v>159</v>
      </c>
      <c r="Y147" s="422" t="s">
        <v>493</v>
      </c>
      <c r="Z147" s="422"/>
      <c r="AA147" s="430" t="s">
        <v>160</v>
      </c>
      <c r="AB147" s="421"/>
      <c r="AC147" s="422" t="s">
        <v>493</v>
      </c>
      <c r="AD147" s="422" t="s">
        <v>159</v>
      </c>
      <c r="AE147" s="422" t="s">
        <v>152</v>
      </c>
      <c r="AF147" s="422" t="s">
        <v>675</v>
      </c>
      <c r="AG147" s="422" t="s">
        <v>177</v>
      </c>
      <c r="AH147" s="422" t="s">
        <v>326</v>
      </c>
      <c r="AI147" s="430"/>
      <c r="AJ147" s="421" t="s">
        <v>192</v>
      </c>
      <c r="AK147" s="422" t="s">
        <v>192</v>
      </c>
      <c r="AL147" s="422" t="s">
        <v>493</v>
      </c>
      <c r="AM147" s="422" t="s">
        <v>166</v>
      </c>
      <c r="AN147" s="422"/>
      <c r="AO147" s="422" t="s">
        <v>188</v>
      </c>
      <c r="AP147" s="422" t="s">
        <v>188</v>
      </c>
      <c r="AQ147" s="430"/>
      <c r="AR147" s="369"/>
    </row>
    <row r="148" spans="1:44" ht="24.95" customHeight="1">
      <c r="A148" s="427">
        <v>16</v>
      </c>
      <c r="B148" s="457" t="s">
        <v>41</v>
      </c>
      <c r="C148" s="461" t="s">
        <v>640</v>
      </c>
      <c r="D148" s="447"/>
      <c r="E148" s="422" t="s">
        <v>156</v>
      </c>
      <c r="F148" s="422" t="s">
        <v>177</v>
      </c>
      <c r="G148" s="422" t="s">
        <v>317</v>
      </c>
      <c r="H148" s="422" t="s">
        <v>159</v>
      </c>
      <c r="I148" s="422"/>
      <c r="J148" s="422" t="s">
        <v>160</v>
      </c>
      <c r="K148" s="430"/>
      <c r="L148" s="421"/>
      <c r="M148" s="422" t="s">
        <v>159</v>
      </c>
      <c r="N148" s="422" t="s">
        <v>159</v>
      </c>
      <c r="O148" s="422" t="s">
        <v>192</v>
      </c>
      <c r="P148" s="422" t="s">
        <v>162</v>
      </c>
      <c r="Q148" s="422" t="s">
        <v>177</v>
      </c>
      <c r="R148" s="422" t="s">
        <v>177</v>
      </c>
      <c r="S148" s="430"/>
      <c r="T148" s="421"/>
      <c r="U148" s="422" t="s">
        <v>156</v>
      </c>
      <c r="V148" s="422"/>
      <c r="W148" s="422" t="s">
        <v>192</v>
      </c>
      <c r="X148" s="422" t="s">
        <v>159</v>
      </c>
      <c r="Y148" s="422" t="s">
        <v>188</v>
      </c>
      <c r="Z148" s="422" t="s">
        <v>217</v>
      </c>
      <c r="AA148" s="430"/>
      <c r="AB148" s="421" t="s">
        <v>156</v>
      </c>
      <c r="AC148" s="422" t="s">
        <v>188</v>
      </c>
      <c r="AD148" s="422" t="s">
        <v>159</v>
      </c>
      <c r="AE148" s="422" t="s">
        <v>192</v>
      </c>
      <c r="AF148" s="422" t="s">
        <v>317</v>
      </c>
      <c r="AG148" s="422" t="s">
        <v>317</v>
      </c>
      <c r="AH148" s="422"/>
      <c r="AI148" s="430"/>
      <c r="AJ148" s="421" t="s">
        <v>192</v>
      </c>
      <c r="AK148" s="422" t="s">
        <v>192</v>
      </c>
      <c r="AL148" s="422" t="s">
        <v>188</v>
      </c>
      <c r="AM148" s="422" t="s">
        <v>156</v>
      </c>
      <c r="AN148" s="422" t="s">
        <v>162</v>
      </c>
      <c r="AO148" s="422"/>
      <c r="AP148" s="422"/>
      <c r="AQ148" s="430"/>
      <c r="AR148" s="369"/>
    </row>
    <row r="149" spans="1:44" ht="24.95" customHeight="1">
      <c r="A149" s="427">
        <v>17</v>
      </c>
      <c r="B149" s="457" t="s">
        <v>41</v>
      </c>
      <c r="C149" s="461" t="s">
        <v>593</v>
      </c>
      <c r="D149" s="447"/>
      <c r="E149" s="422" t="s">
        <v>156</v>
      </c>
      <c r="F149" s="422" t="s">
        <v>153</v>
      </c>
      <c r="G149" s="422" t="s">
        <v>177</v>
      </c>
      <c r="H149" s="422" t="s">
        <v>159</v>
      </c>
      <c r="I149" s="422"/>
      <c r="J149" s="422" t="s">
        <v>160</v>
      </c>
      <c r="K149" s="430"/>
      <c r="L149" s="421" t="s">
        <v>326</v>
      </c>
      <c r="M149" s="422" t="s">
        <v>159</v>
      </c>
      <c r="N149" s="422" t="s">
        <v>159</v>
      </c>
      <c r="O149" s="422" t="s">
        <v>192</v>
      </c>
      <c r="P149" s="422" t="s">
        <v>162</v>
      </c>
      <c r="Q149" s="422" t="s">
        <v>153</v>
      </c>
      <c r="R149" s="422" t="s">
        <v>153</v>
      </c>
      <c r="S149" s="430"/>
      <c r="T149" s="421"/>
      <c r="U149" s="422" t="s">
        <v>156</v>
      </c>
      <c r="V149" s="422"/>
      <c r="W149" s="422" t="s">
        <v>192</v>
      </c>
      <c r="X149" s="422" t="s">
        <v>159</v>
      </c>
      <c r="Y149" s="422" t="s">
        <v>188</v>
      </c>
      <c r="Z149" s="422"/>
      <c r="AA149" s="430"/>
      <c r="AB149" s="421" t="s">
        <v>156</v>
      </c>
      <c r="AC149" s="422" t="s">
        <v>188</v>
      </c>
      <c r="AD149" s="422" t="s">
        <v>159</v>
      </c>
      <c r="AE149" s="422" t="s">
        <v>192</v>
      </c>
      <c r="AF149" s="422" t="s">
        <v>177</v>
      </c>
      <c r="AG149" s="422" t="s">
        <v>177</v>
      </c>
      <c r="AH149" s="422" t="s">
        <v>326</v>
      </c>
      <c r="AI149" s="430"/>
      <c r="AJ149" s="421" t="s">
        <v>192</v>
      </c>
      <c r="AK149" s="422" t="s">
        <v>192</v>
      </c>
      <c r="AL149" s="422" t="s">
        <v>188</v>
      </c>
      <c r="AM149" s="422" t="s">
        <v>156</v>
      </c>
      <c r="AN149" s="422" t="s">
        <v>162</v>
      </c>
      <c r="AO149" s="422"/>
      <c r="AP149" s="422"/>
      <c r="AQ149" s="430"/>
      <c r="AR149" s="369"/>
    </row>
    <row r="150" spans="1:44" ht="24.95" customHeight="1">
      <c r="A150" s="427">
        <v>18</v>
      </c>
      <c r="B150" s="457" t="s">
        <v>41</v>
      </c>
      <c r="C150" s="461" t="s">
        <v>549</v>
      </c>
      <c r="D150" s="447" t="s">
        <v>166</v>
      </c>
      <c r="E150" s="422" t="s">
        <v>156</v>
      </c>
      <c r="F150" s="422"/>
      <c r="G150" s="422" t="s">
        <v>177</v>
      </c>
      <c r="H150" s="422" t="s">
        <v>159</v>
      </c>
      <c r="I150" s="422" t="s">
        <v>183</v>
      </c>
      <c r="J150" s="422" t="s">
        <v>160</v>
      </c>
      <c r="K150" s="430"/>
      <c r="L150" s="421" t="s">
        <v>326</v>
      </c>
      <c r="M150" s="422" t="s">
        <v>159</v>
      </c>
      <c r="N150" s="422" t="s">
        <v>159</v>
      </c>
      <c r="O150" s="422" t="s">
        <v>192</v>
      </c>
      <c r="P150" s="422" t="s">
        <v>162</v>
      </c>
      <c r="Q150" s="422"/>
      <c r="R150" s="422"/>
      <c r="S150" s="430"/>
      <c r="T150" s="421"/>
      <c r="U150" s="422" t="s">
        <v>156</v>
      </c>
      <c r="V150" s="422" t="s">
        <v>183</v>
      </c>
      <c r="W150" s="422" t="s">
        <v>192</v>
      </c>
      <c r="X150" s="422" t="s">
        <v>159</v>
      </c>
      <c r="Y150" s="422" t="s">
        <v>230</v>
      </c>
      <c r="Z150" s="422" t="s">
        <v>520</v>
      </c>
      <c r="AA150" s="430"/>
      <c r="AB150" s="421" t="s">
        <v>156</v>
      </c>
      <c r="AC150" s="422" t="s">
        <v>230</v>
      </c>
      <c r="AD150" s="422" t="s">
        <v>159</v>
      </c>
      <c r="AE150" s="422" t="s">
        <v>192</v>
      </c>
      <c r="AF150" s="422" t="s">
        <v>177</v>
      </c>
      <c r="AG150" s="422" t="s">
        <v>177</v>
      </c>
      <c r="AH150" s="422" t="s">
        <v>326</v>
      </c>
      <c r="AI150" s="430"/>
      <c r="AJ150" s="421" t="s">
        <v>192</v>
      </c>
      <c r="AK150" s="422" t="s">
        <v>192</v>
      </c>
      <c r="AL150" s="422" t="s">
        <v>230</v>
      </c>
      <c r="AM150" s="422" t="s">
        <v>156</v>
      </c>
      <c r="AN150" s="422" t="s">
        <v>162</v>
      </c>
      <c r="AO150" s="422" t="s">
        <v>166</v>
      </c>
      <c r="AP150" s="422"/>
      <c r="AQ150" s="430"/>
      <c r="AR150" s="369"/>
    </row>
    <row r="151" spans="1:44" ht="24.95" customHeight="1">
      <c r="A151" s="427">
        <v>19</v>
      </c>
      <c r="B151" s="457" t="s">
        <v>41</v>
      </c>
      <c r="C151" s="461" t="s">
        <v>594</v>
      </c>
      <c r="D151" s="447" t="s">
        <v>166</v>
      </c>
      <c r="E151" s="422" t="s">
        <v>156</v>
      </c>
      <c r="F151" s="422" t="s">
        <v>177</v>
      </c>
      <c r="G151" s="422" t="s">
        <v>316</v>
      </c>
      <c r="H151" s="422" t="s">
        <v>159</v>
      </c>
      <c r="I151" s="422" t="s">
        <v>162</v>
      </c>
      <c r="J151" s="422"/>
      <c r="K151" s="430"/>
      <c r="L151" s="421" t="s">
        <v>321</v>
      </c>
      <c r="M151" s="422" t="s">
        <v>159</v>
      </c>
      <c r="N151" s="422" t="s">
        <v>159</v>
      </c>
      <c r="O151" s="422" t="s">
        <v>192</v>
      </c>
      <c r="P151" s="422" t="s">
        <v>251</v>
      </c>
      <c r="Q151" s="422" t="s">
        <v>177</v>
      </c>
      <c r="R151" s="422" t="s">
        <v>177</v>
      </c>
      <c r="S151" s="430"/>
      <c r="T151" s="421" t="s">
        <v>251</v>
      </c>
      <c r="U151" s="422" t="s">
        <v>156</v>
      </c>
      <c r="V151" s="422" t="s">
        <v>162</v>
      </c>
      <c r="W151" s="422" t="s">
        <v>192</v>
      </c>
      <c r="X151" s="422" t="s">
        <v>159</v>
      </c>
      <c r="Y151" s="422" t="s">
        <v>188</v>
      </c>
      <c r="Z151" s="422"/>
      <c r="AA151" s="430" t="s">
        <v>160</v>
      </c>
      <c r="AB151" s="421" t="s">
        <v>156</v>
      </c>
      <c r="AC151" s="422" t="s">
        <v>188</v>
      </c>
      <c r="AD151" s="422" t="s">
        <v>159</v>
      </c>
      <c r="AE151" s="422" t="s">
        <v>192</v>
      </c>
      <c r="AF151" s="422" t="s">
        <v>316</v>
      </c>
      <c r="AG151" s="422" t="s">
        <v>316</v>
      </c>
      <c r="AH151" s="422" t="s">
        <v>321</v>
      </c>
      <c r="AI151" s="430"/>
      <c r="AJ151" s="421" t="s">
        <v>192</v>
      </c>
      <c r="AK151" s="422" t="s">
        <v>192</v>
      </c>
      <c r="AL151" s="422" t="s">
        <v>188</v>
      </c>
      <c r="AM151" s="422" t="s">
        <v>156</v>
      </c>
      <c r="AN151" s="422"/>
      <c r="AO151" s="422" t="s">
        <v>166</v>
      </c>
      <c r="AP151" s="422"/>
      <c r="AQ151" s="430"/>
      <c r="AR151" s="369"/>
    </row>
    <row r="152" spans="1:44" ht="24.95" customHeight="1" thickBot="1">
      <c r="A152" s="432">
        <v>20</v>
      </c>
      <c r="B152" s="457" t="s">
        <v>41</v>
      </c>
      <c r="C152" s="461" t="s">
        <v>595</v>
      </c>
      <c r="D152" s="447" t="s">
        <v>166</v>
      </c>
      <c r="E152" s="422" t="s">
        <v>156</v>
      </c>
      <c r="F152" s="422" t="s">
        <v>153</v>
      </c>
      <c r="G152" s="422" t="s">
        <v>317</v>
      </c>
      <c r="H152" s="422" t="s">
        <v>159</v>
      </c>
      <c r="I152" s="422" t="s">
        <v>189</v>
      </c>
      <c r="J152" s="422"/>
      <c r="K152" s="430"/>
      <c r="L152" s="421" t="s">
        <v>326</v>
      </c>
      <c r="M152" s="422" t="s">
        <v>159</v>
      </c>
      <c r="N152" s="422" t="s">
        <v>159</v>
      </c>
      <c r="O152" s="422" t="s">
        <v>192</v>
      </c>
      <c r="P152" s="422" t="s">
        <v>162</v>
      </c>
      <c r="Q152" s="422" t="s">
        <v>153</v>
      </c>
      <c r="R152" s="422" t="s">
        <v>153</v>
      </c>
      <c r="S152" s="430"/>
      <c r="T152" s="421" t="s">
        <v>251</v>
      </c>
      <c r="U152" s="422" t="s">
        <v>156</v>
      </c>
      <c r="V152" s="422" t="s">
        <v>189</v>
      </c>
      <c r="W152" s="422" t="s">
        <v>192</v>
      </c>
      <c r="X152" s="422" t="s">
        <v>159</v>
      </c>
      <c r="Y152" s="422"/>
      <c r="Z152" s="422" t="s">
        <v>520</v>
      </c>
      <c r="AA152" s="430" t="s">
        <v>160</v>
      </c>
      <c r="AB152" s="421" t="s">
        <v>156</v>
      </c>
      <c r="AC152" s="422"/>
      <c r="AD152" s="422" t="s">
        <v>159</v>
      </c>
      <c r="AE152" s="422" t="s">
        <v>192</v>
      </c>
      <c r="AF152" s="422" t="s">
        <v>317</v>
      </c>
      <c r="AG152" s="422" t="s">
        <v>317</v>
      </c>
      <c r="AH152" s="422" t="s">
        <v>326</v>
      </c>
      <c r="AI152" s="430"/>
      <c r="AJ152" s="421" t="s">
        <v>192</v>
      </c>
      <c r="AK152" s="422" t="s">
        <v>192</v>
      </c>
      <c r="AL152" s="422"/>
      <c r="AM152" s="422" t="s">
        <v>156</v>
      </c>
      <c r="AN152" s="422" t="s">
        <v>162</v>
      </c>
      <c r="AO152" s="422" t="s">
        <v>166</v>
      </c>
      <c r="AP152" s="422"/>
      <c r="AQ152" s="430"/>
      <c r="AR152" s="369"/>
    </row>
    <row r="153" spans="1:44" ht="24.95" customHeight="1" thickBot="1">
      <c r="A153" s="433">
        <v>21</v>
      </c>
      <c r="B153" s="459" t="s">
        <v>41</v>
      </c>
      <c r="C153" s="463" t="s">
        <v>596</v>
      </c>
      <c r="D153" s="449"/>
      <c r="E153" s="424" t="s">
        <v>156</v>
      </c>
      <c r="F153" s="424" t="s">
        <v>177</v>
      </c>
      <c r="G153" s="424" t="s">
        <v>317</v>
      </c>
      <c r="H153" s="424" t="s">
        <v>159</v>
      </c>
      <c r="I153" s="424"/>
      <c r="J153" s="424" t="s">
        <v>160</v>
      </c>
      <c r="K153" s="436"/>
      <c r="L153" s="423" t="s">
        <v>326</v>
      </c>
      <c r="M153" s="424" t="s">
        <v>159</v>
      </c>
      <c r="N153" s="424" t="s">
        <v>159</v>
      </c>
      <c r="O153" s="424" t="s">
        <v>192</v>
      </c>
      <c r="P153" s="424" t="s">
        <v>162</v>
      </c>
      <c r="Q153" s="424" t="s">
        <v>177</v>
      </c>
      <c r="R153" s="424" t="s">
        <v>177</v>
      </c>
      <c r="S153" s="436"/>
      <c r="T153" s="423"/>
      <c r="U153" s="424" t="s">
        <v>156</v>
      </c>
      <c r="V153" s="424"/>
      <c r="W153" s="424" t="s">
        <v>192</v>
      </c>
      <c r="X153" s="424" t="s">
        <v>159</v>
      </c>
      <c r="Y153" s="424" t="s">
        <v>188</v>
      </c>
      <c r="Z153" s="424"/>
      <c r="AA153" s="436"/>
      <c r="AB153" s="423" t="s">
        <v>156</v>
      </c>
      <c r="AC153" s="424" t="s">
        <v>188</v>
      </c>
      <c r="AD153" s="424" t="s">
        <v>159</v>
      </c>
      <c r="AE153" s="424" t="s">
        <v>192</v>
      </c>
      <c r="AF153" s="424" t="s">
        <v>317</v>
      </c>
      <c r="AG153" s="424" t="s">
        <v>317</v>
      </c>
      <c r="AH153" s="424" t="s">
        <v>326</v>
      </c>
      <c r="AI153" s="436"/>
      <c r="AJ153" s="423" t="s">
        <v>192</v>
      </c>
      <c r="AK153" s="424" t="s">
        <v>192</v>
      </c>
      <c r="AL153" s="424" t="s">
        <v>188</v>
      </c>
      <c r="AM153" s="424" t="s">
        <v>156</v>
      </c>
      <c r="AN153" s="424" t="s">
        <v>162</v>
      </c>
      <c r="AO153" s="424"/>
      <c r="AP153" s="424"/>
      <c r="AQ153" s="436"/>
      <c r="AR153" s="369"/>
    </row>
    <row r="154" spans="1:44" ht="24.95" customHeight="1" thickBot="1">
      <c r="D154" s="450">
        <f>COUNTIF(D86:D153,"D")</f>
        <v>19</v>
      </c>
      <c r="E154" s="450">
        <f t="shared" ref="E154:F154" si="0">COUNTIF(E86:E153,"D")</f>
        <v>11</v>
      </c>
      <c r="F154" s="450">
        <f t="shared" si="0"/>
        <v>0</v>
      </c>
      <c r="G154" s="450"/>
      <c r="H154" s="450"/>
      <c r="I154" s="450"/>
      <c r="J154" s="450"/>
      <c r="K154" s="487"/>
      <c r="L154" s="450"/>
      <c r="M154" s="450"/>
      <c r="N154" s="450"/>
      <c r="O154" s="450"/>
      <c r="P154" s="450"/>
      <c r="Q154" s="450"/>
      <c r="R154" s="450"/>
      <c r="S154" s="450"/>
      <c r="T154" s="450"/>
      <c r="U154" s="450"/>
      <c r="V154" s="450"/>
      <c r="W154" s="450"/>
      <c r="X154" s="450"/>
      <c r="Y154" s="487"/>
      <c r="Z154" s="450"/>
      <c r="AA154" s="450"/>
      <c r="AB154" s="450"/>
      <c r="AC154" s="450"/>
      <c r="AD154" s="450"/>
      <c r="AE154" s="450"/>
      <c r="AF154" s="450"/>
      <c r="AG154" s="450"/>
      <c r="AH154" s="487"/>
      <c r="AI154" s="450"/>
      <c r="AJ154" s="450"/>
      <c r="AK154" s="450"/>
      <c r="AL154" s="450"/>
      <c r="AM154" s="450"/>
      <c r="AN154" s="450"/>
      <c r="AO154" s="450"/>
      <c r="AP154" s="450"/>
      <c r="AQ154" s="450"/>
    </row>
    <row r="155" spans="1:44" s="489" customFormat="1" ht="24.95" customHeight="1" thickBot="1">
      <c r="A155" s="226"/>
      <c r="B155" s="575" t="s">
        <v>642</v>
      </c>
      <c r="C155" s="576"/>
      <c r="D155" s="576"/>
      <c r="E155" s="576"/>
      <c r="F155" s="576"/>
      <c r="G155" s="576"/>
      <c r="H155" s="576"/>
      <c r="I155" s="576"/>
      <c r="J155" s="576"/>
      <c r="K155" s="576"/>
      <c r="L155" s="576"/>
      <c r="M155" s="576"/>
      <c r="N155" s="576"/>
      <c r="O155" s="576"/>
      <c r="P155" s="576"/>
      <c r="Q155" s="576"/>
      <c r="R155" s="576"/>
      <c r="S155" s="576"/>
      <c r="T155" s="576"/>
      <c r="U155" s="576"/>
      <c r="V155" s="576"/>
      <c r="W155" s="576"/>
      <c r="X155" s="576"/>
      <c r="Y155" s="576"/>
      <c r="Z155" s="576"/>
      <c r="AA155" s="576"/>
      <c r="AB155" s="576"/>
      <c r="AC155" s="576"/>
      <c r="AD155" s="576"/>
      <c r="AE155" s="576"/>
      <c r="AF155" s="576"/>
      <c r="AG155" s="576"/>
      <c r="AH155" s="576"/>
      <c r="AI155" s="576"/>
      <c r="AJ155" s="576"/>
      <c r="AK155" s="576"/>
      <c r="AL155" s="576"/>
      <c r="AM155" s="576"/>
      <c r="AN155" s="576"/>
      <c r="AO155" s="576"/>
      <c r="AP155" s="576"/>
      <c r="AQ155" s="577"/>
      <c r="AR155" s="488"/>
    </row>
    <row r="156" spans="1:44" ht="24.95" customHeight="1" thickBot="1">
      <c r="B156" s="480"/>
      <c r="C156" s="481"/>
      <c r="D156" s="49"/>
      <c r="E156" s="49"/>
      <c r="F156" s="49"/>
      <c r="G156" s="49"/>
      <c r="H156" s="49"/>
      <c r="I156" s="49"/>
      <c r="J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Z156" s="49"/>
      <c r="AA156" s="49"/>
      <c r="AB156" s="49"/>
      <c r="AC156" s="49"/>
      <c r="AD156" s="49"/>
      <c r="AE156" s="49"/>
      <c r="AF156" s="49"/>
      <c r="AG156" s="49"/>
      <c r="AI156" s="49"/>
      <c r="AJ156" s="49"/>
      <c r="AK156" s="49"/>
      <c r="AL156" s="49"/>
      <c r="AM156" s="49"/>
      <c r="AN156" s="49"/>
      <c r="AO156" s="49"/>
      <c r="AP156" s="49"/>
      <c r="AQ156" s="49"/>
    </row>
    <row r="157" spans="1:44" s="169" customFormat="1" ht="24.95" customHeight="1" thickBot="1">
      <c r="A157" s="482"/>
      <c r="B157" s="553" t="s">
        <v>27</v>
      </c>
      <c r="C157" s="553"/>
      <c r="D157" s="158" t="s">
        <v>231</v>
      </c>
      <c r="G157" s="565" t="s">
        <v>643</v>
      </c>
      <c r="H157" s="566"/>
      <c r="I157" s="566"/>
      <c r="J157" s="566"/>
      <c r="K157" s="567"/>
      <c r="L157" s="158" t="s">
        <v>520</v>
      </c>
      <c r="O157" s="554" t="s">
        <v>644</v>
      </c>
      <c r="P157" s="554"/>
      <c r="Q157" s="554"/>
      <c r="R157" s="554"/>
      <c r="S157" s="554"/>
      <c r="T157" s="158" t="s">
        <v>186</v>
      </c>
      <c r="W157" s="554" t="s">
        <v>20</v>
      </c>
      <c r="X157" s="554"/>
      <c r="Y157" s="554"/>
      <c r="Z157" s="554"/>
      <c r="AA157" s="554"/>
      <c r="AB157" s="158" t="s">
        <v>310</v>
      </c>
      <c r="AE157" s="553" t="s">
        <v>645</v>
      </c>
      <c r="AF157" s="553"/>
      <c r="AG157" s="553"/>
      <c r="AH157" s="553"/>
      <c r="AI157" s="553"/>
      <c r="AJ157" s="555" t="s">
        <v>311</v>
      </c>
      <c r="AL157" s="568" t="s">
        <v>646</v>
      </c>
      <c r="AM157" s="569"/>
      <c r="AN157" s="569"/>
      <c r="AO157" s="569"/>
      <c r="AP157" s="569"/>
      <c r="AQ157" s="570"/>
      <c r="AR157" s="482"/>
    </row>
    <row r="158" spans="1:44" s="169" customFormat="1" ht="24.95" customHeight="1">
      <c r="A158" s="482"/>
      <c r="B158" s="553" t="s">
        <v>28</v>
      </c>
      <c r="C158" s="553"/>
      <c r="D158" s="158" t="s">
        <v>160</v>
      </c>
      <c r="G158" s="554" t="s">
        <v>13</v>
      </c>
      <c r="H158" s="554"/>
      <c r="I158" s="554"/>
      <c r="J158" s="554"/>
      <c r="K158" s="554"/>
      <c r="L158" s="158" t="s">
        <v>647</v>
      </c>
      <c r="O158" s="554" t="s">
        <v>364</v>
      </c>
      <c r="P158" s="554"/>
      <c r="Q158" s="554"/>
      <c r="R158" s="554"/>
      <c r="S158" s="554"/>
      <c r="T158" s="158" t="s">
        <v>648</v>
      </c>
      <c r="W158" s="554" t="s">
        <v>21</v>
      </c>
      <c r="X158" s="554"/>
      <c r="Y158" s="554"/>
      <c r="Z158" s="554"/>
      <c r="AA158" s="554"/>
      <c r="AB158" s="158" t="s">
        <v>166</v>
      </c>
      <c r="AE158" s="553"/>
      <c r="AF158" s="553"/>
      <c r="AG158" s="553"/>
      <c r="AH158" s="553"/>
      <c r="AI158" s="553"/>
      <c r="AJ158" s="555"/>
      <c r="AL158" s="571"/>
      <c r="AM158" s="571"/>
      <c r="AN158" s="571"/>
      <c r="AO158" s="571"/>
      <c r="AP158" s="571"/>
      <c r="AQ158" s="571"/>
      <c r="AR158" s="482"/>
    </row>
    <row r="159" spans="1:44" s="169" customFormat="1" ht="24.95" customHeight="1">
      <c r="A159" s="482"/>
      <c r="B159" s="553" t="s">
        <v>649</v>
      </c>
      <c r="C159" s="553"/>
      <c r="D159" s="158" t="s">
        <v>301</v>
      </c>
      <c r="G159" s="554" t="s">
        <v>14</v>
      </c>
      <c r="H159" s="554"/>
      <c r="I159" s="554"/>
      <c r="J159" s="554"/>
      <c r="K159" s="554"/>
      <c r="L159" s="158" t="s">
        <v>650</v>
      </c>
      <c r="O159" s="554" t="s">
        <v>18</v>
      </c>
      <c r="P159" s="554"/>
      <c r="Q159" s="554"/>
      <c r="R159" s="554"/>
      <c r="S159" s="554"/>
      <c r="T159" s="158" t="s">
        <v>651</v>
      </c>
      <c r="W159" s="565" t="s">
        <v>404</v>
      </c>
      <c r="X159" s="566"/>
      <c r="Y159" s="566"/>
      <c r="Z159" s="566"/>
      <c r="AA159" s="567"/>
      <c r="AB159" s="158" t="s">
        <v>161</v>
      </c>
      <c r="AE159" s="565" t="s">
        <v>23</v>
      </c>
      <c r="AF159" s="566"/>
      <c r="AG159" s="566"/>
      <c r="AH159" s="566"/>
      <c r="AI159" s="567"/>
      <c r="AJ159" s="158" t="s">
        <v>533</v>
      </c>
      <c r="AL159" s="555" t="s">
        <v>652</v>
      </c>
      <c r="AM159" s="555"/>
      <c r="AN159" s="555"/>
      <c r="AO159" s="555"/>
      <c r="AP159" s="555"/>
      <c r="AQ159" s="486" t="s">
        <v>302</v>
      </c>
      <c r="AR159" s="482"/>
    </row>
    <row r="160" spans="1:44" s="169" customFormat="1" ht="24.95" customHeight="1">
      <c r="A160" s="482"/>
      <c r="B160" s="553" t="s">
        <v>653</v>
      </c>
      <c r="C160" s="553"/>
      <c r="D160" s="158" t="s">
        <v>302</v>
      </c>
      <c r="G160" s="554" t="s">
        <v>15</v>
      </c>
      <c r="H160" s="554"/>
      <c r="I160" s="554"/>
      <c r="J160" s="554"/>
      <c r="K160" s="554"/>
      <c r="L160" s="158" t="s">
        <v>82</v>
      </c>
      <c r="O160" s="554" t="s">
        <v>19</v>
      </c>
      <c r="P160" s="554"/>
      <c r="Q160" s="554"/>
      <c r="R160" s="554"/>
      <c r="S160" s="554"/>
      <c r="T160" s="158" t="s">
        <v>81</v>
      </c>
      <c r="W160" s="557" t="s">
        <v>654</v>
      </c>
      <c r="X160" s="558"/>
      <c r="Y160" s="558"/>
      <c r="Z160" s="558"/>
      <c r="AA160" s="559"/>
      <c r="AB160" s="563" t="s">
        <v>209</v>
      </c>
      <c r="AE160" s="484"/>
      <c r="AF160" s="484"/>
      <c r="AG160" s="484"/>
      <c r="AH160" s="484"/>
      <c r="AI160" s="484"/>
      <c r="AJ160" s="485"/>
      <c r="AL160" s="555" t="s">
        <v>655</v>
      </c>
      <c r="AM160" s="555" t="s">
        <v>302</v>
      </c>
      <c r="AN160" s="555"/>
      <c r="AO160" s="555"/>
      <c r="AP160" s="555"/>
      <c r="AQ160" s="486" t="s">
        <v>81</v>
      </c>
      <c r="AR160" s="482"/>
    </row>
    <row r="161" spans="1:44" s="169" customFormat="1" ht="24.95" customHeight="1">
      <c r="A161" s="482"/>
      <c r="B161" s="553" t="s">
        <v>656</v>
      </c>
      <c r="C161" s="553"/>
      <c r="D161" s="158" t="s">
        <v>153</v>
      </c>
      <c r="G161" s="554" t="s">
        <v>657</v>
      </c>
      <c r="H161" s="554"/>
      <c r="I161" s="554"/>
      <c r="J161" s="554"/>
      <c r="K161" s="554"/>
      <c r="L161" s="158" t="s">
        <v>211</v>
      </c>
      <c r="O161" s="554" t="s">
        <v>628</v>
      </c>
      <c r="P161" s="554"/>
      <c r="Q161" s="554"/>
      <c r="R161" s="554"/>
      <c r="S161" s="554"/>
      <c r="T161" s="158" t="s">
        <v>183</v>
      </c>
      <c r="W161" s="560"/>
      <c r="X161" s="561"/>
      <c r="Y161" s="561"/>
      <c r="Z161" s="561"/>
      <c r="AA161" s="562"/>
      <c r="AB161" s="564"/>
      <c r="AE161" s="556"/>
      <c r="AF161" s="556"/>
      <c r="AG161" s="556"/>
      <c r="AH161" s="556"/>
      <c r="AI161" s="556"/>
      <c r="AJ161" s="483"/>
      <c r="AL161" s="555" t="s">
        <v>658</v>
      </c>
      <c r="AM161" s="555" t="s">
        <v>81</v>
      </c>
      <c r="AN161" s="555"/>
      <c r="AO161" s="555"/>
      <c r="AP161" s="555"/>
      <c r="AQ161" s="486" t="s">
        <v>143</v>
      </c>
      <c r="AR161" s="482"/>
    </row>
    <row r="162" spans="1:44" ht="24.95" customHeight="1">
      <c r="B162" s="231"/>
      <c r="C162" s="231"/>
      <c r="K162" s="231"/>
      <c r="Y162" s="231"/>
      <c r="AH162" s="231"/>
    </row>
    <row r="163" spans="1:44" ht="24.95" customHeight="1">
      <c r="D163" s="450"/>
      <c r="E163" s="450"/>
      <c r="F163" s="450"/>
      <c r="G163" s="450"/>
      <c r="H163" s="450"/>
      <c r="I163" s="450"/>
      <c r="J163" s="450"/>
      <c r="K163" s="487"/>
      <c r="L163" s="450"/>
      <c r="M163" s="450"/>
      <c r="N163" s="450"/>
      <c r="O163" s="450"/>
      <c r="P163" s="450"/>
      <c r="Q163" s="450"/>
      <c r="R163" s="450"/>
      <c r="S163" s="450"/>
      <c r="T163" s="450"/>
      <c r="U163" s="450"/>
      <c r="V163" s="450"/>
      <c r="W163" s="450"/>
      <c r="X163" s="450"/>
      <c r="Y163" s="487"/>
      <c r="Z163" s="450"/>
      <c r="AA163" s="450"/>
      <c r="AB163" s="450"/>
      <c r="AC163" s="450"/>
      <c r="AD163" s="450"/>
      <c r="AE163" s="450"/>
      <c r="AF163" s="450"/>
      <c r="AG163" s="450"/>
      <c r="AH163" s="487"/>
      <c r="AI163" s="450"/>
      <c r="AJ163" s="450"/>
      <c r="AK163" s="450"/>
      <c r="AL163" s="450"/>
      <c r="AM163" s="450"/>
      <c r="AN163" s="450"/>
      <c r="AO163" s="450"/>
      <c r="AP163" s="450"/>
      <c r="AQ163" s="450"/>
    </row>
    <row r="164" spans="1:44" ht="24.95" customHeight="1">
      <c r="D164" s="450"/>
      <c r="E164" s="450"/>
      <c r="F164" s="450"/>
      <c r="G164" s="450"/>
      <c r="H164" s="450"/>
      <c r="I164" s="450"/>
      <c r="J164" s="450"/>
      <c r="K164" s="487"/>
      <c r="L164" s="450"/>
      <c r="M164" s="450"/>
      <c r="N164" s="450"/>
      <c r="O164" s="450"/>
      <c r="P164" s="450"/>
      <c r="Q164" s="450"/>
      <c r="R164" s="450"/>
      <c r="S164" s="450"/>
      <c r="T164" s="450"/>
      <c r="U164" s="450"/>
      <c r="V164" s="450"/>
      <c r="W164" s="450"/>
      <c r="X164" s="450"/>
      <c r="Y164" s="487"/>
      <c r="Z164" s="450"/>
      <c r="AA164" s="450"/>
      <c r="AB164" s="450"/>
      <c r="AC164" s="450"/>
      <c r="AD164" s="450"/>
      <c r="AE164" s="450"/>
      <c r="AF164" s="450"/>
      <c r="AG164" s="450"/>
      <c r="AH164" s="487"/>
      <c r="AI164" s="450"/>
      <c r="AJ164" s="450"/>
      <c r="AK164" s="450"/>
      <c r="AL164" s="450"/>
      <c r="AM164" s="450"/>
      <c r="AN164" s="450"/>
      <c r="AO164" s="450"/>
      <c r="AP164" s="450"/>
      <c r="AQ164" s="450"/>
    </row>
    <row r="165" spans="1:44" ht="24.95" customHeight="1">
      <c r="D165" s="450"/>
      <c r="E165" s="450"/>
      <c r="F165" s="450"/>
      <c r="G165" s="450"/>
      <c r="H165" s="450"/>
      <c r="I165" s="450"/>
      <c r="J165" s="450"/>
      <c r="K165" s="487"/>
      <c r="L165" s="450"/>
      <c r="M165" s="450"/>
      <c r="N165" s="450"/>
      <c r="O165" s="450"/>
      <c r="P165" s="450"/>
      <c r="Q165" s="450"/>
      <c r="R165" s="450"/>
      <c r="S165" s="450"/>
      <c r="T165" s="450"/>
      <c r="U165" s="450"/>
      <c r="V165" s="450"/>
      <c r="W165" s="450"/>
      <c r="X165" s="450"/>
      <c r="Y165" s="487"/>
      <c r="Z165" s="450"/>
      <c r="AA165" s="450"/>
      <c r="AB165" s="450"/>
      <c r="AC165" s="450"/>
      <c r="AD165" s="450"/>
      <c r="AE165" s="450"/>
      <c r="AF165" s="450"/>
      <c r="AG165" s="450"/>
      <c r="AH165" s="487"/>
      <c r="AI165" s="450"/>
      <c r="AJ165" s="450"/>
      <c r="AK165" s="450"/>
      <c r="AL165" s="450"/>
      <c r="AM165" s="450"/>
      <c r="AN165" s="450"/>
      <c r="AO165" s="450"/>
      <c r="AP165" s="450"/>
      <c r="AQ165" s="450"/>
    </row>
    <row r="166" spans="1:44" ht="24.95" customHeight="1">
      <c r="D166" s="450"/>
      <c r="E166" s="450"/>
      <c r="F166" s="450"/>
      <c r="G166" s="450"/>
      <c r="H166" s="450"/>
      <c r="I166" s="450"/>
      <c r="J166" s="450"/>
      <c r="K166" s="487"/>
      <c r="L166" s="450"/>
      <c r="M166" s="450"/>
      <c r="N166" s="450"/>
      <c r="O166" s="450"/>
      <c r="P166" s="450"/>
      <c r="Q166" s="450"/>
      <c r="R166" s="450"/>
      <c r="S166" s="450"/>
      <c r="T166" s="450"/>
      <c r="U166" s="450"/>
      <c r="V166" s="450"/>
      <c r="W166" s="450"/>
      <c r="X166" s="450"/>
      <c r="Y166" s="487"/>
      <c r="Z166" s="450"/>
      <c r="AA166" s="450"/>
      <c r="AB166" s="450"/>
      <c r="AC166" s="450"/>
      <c r="AD166" s="450"/>
      <c r="AE166" s="450"/>
      <c r="AF166" s="450"/>
      <c r="AG166" s="450"/>
      <c r="AH166" s="487"/>
      <c r="AI166" s="450"/>
      <c r="AJ166" s="450"/>
      <c r="AK166" s="450"/>
      <c r="AL166" s="450"/>
      <c r="AM166" s="450"/>
      <c r="AN166" s="450"/>
      <c r="AO166" s="450"/>
      <c r="AP166" s="450"/>
      <c r="AQ166" s="450"/>
    </row>
    <row r="167" spans="1:44" ht="24.95" customHeight="1">
      <c r="D167" s="450"/>
      <c r="E167" s="450"/>
      <c r="F167" s="450"/>
      <c r="G167" s="450"/>
      <c r="H167" s="450"/>
      <c r="I167" s="450"/>
      <c r="J167" s="450"/>
      <c r="K167" s="487"/>
      <c r="L167" s="450"/>
      <c r="M167" s="450"/>
      <c r="N167" s="450"/>
      <c r="O167" s="450"/>
      <c r="P167" s="450"/>
      <c r="Q167" s="450"/>
      <c r="R167" s="450"/>
      <c r="S167" s="450"/>
      <c r="T167" s="450"/>
      <c r="U167" s="450"/>
      <c r="V167" s="450"/>
      <c r="W167" s="450"/>
      <c r="X167" s="450"/>
      <c r="Y167" s="487"/>
      <c r="Z167" s="450"/>
      <c r="AA167" s="450"/>
      <c r="AB167" s="450"/>
      <c r="AC167" s="450"/>
      <c r="AD167" s="450"/>
      <c r="AE167" s="450"/>
      <c r="AF167" s="450"/>
      <c r="AG167" s="450"/>
      <c r="AH167" s="487"/>
      <c r="AI167" s="450"/>
      <c r="AJ167" s="450"/>
      <c r="AK167" s="450"/>
      <c r="AL167" s="450"/>
      <c r="AM167" s="450"/>
      <c r="AN167" s="450"/>
      <c r="AO167" s="450"/>
      <c r="AP167" s="450"/>
      <c r="AQ167" s="450"/>
    </row>
    <row r="168" spans="1:44" ht="24.95" customHeight="1">
      <c r="D168" s="450"/>
      <c r="E168" s="450"/>
      <c r="F168" s="450"/>
      <c r="G168" s="450"/>
      <c r="H168" s="450"/>
      <c r="I168" s="450"/>
      <c r="J168" s="450"/>
      <c r="K168" s="487"/>
      <c r="L168" s="450"/>
      <c r="M168" s="450"/>
      <c r="N168" s="450"/>
      <c r="O168" s="450"/>
      <c r="P168" s="450"/>
      <c r="Q168" s="450"/>
      <c r="R168" s="450"/>
      <c r="S168" s="450"/>
      <c r="T168" s="450"/>
      <c r="U168" s="450"/>
      <c r="V168" s="450"/>
      <c r="W168" s="450"/>
      <c r="X168" s="450"/>
      <c r="Y168" s="487"/>
      <c r="Z168" s="450"/>
      <c r="AA168" s="450"/>
      <c r="AB168" s="450"/>
      <c r="AC168" s="450"/>
      <c r="AD168" s="450"/>
      <c r="AE168" s="450"/>
      <c r="AF168" s="450"/>
      <c r="AG168" s="450"/>
      <c r="AH168" s="487"/>
      <c r="AI168" s="450"/>
      <c r="AJ168" s="450"/>
      <c r="AK168" s="450"/>
      <c r="AL168" s="450"/>
      <c r="AM168" s="450"/>
      <c r="AN168" s="450"/>
      <c r="AO168" s="450"/>
      <c r="AP168" s="450"/>
      <c r="AQ168" s="450"/>
    </row>
    <row r="169" spans="1:44" ht="24.95" customHeight="1">
      <c r="D169" s="450"/>
      <c r="E169" s="450"/>
      <c r="F169" s="450"/>
      <c r="G169" s="450"/>
      <c r="H169" s="450"/>
      <c r="I169" s="450"/>
      <c r="J169" s="450"/>
      <c r="K169" s="487"/>
      <c r="L169" s="450"/>
      <c r="M169" s="450"/>
      <c r="N169" s="450"/>
      <c r="O169" s="450"/>
      <c r="P169" s="450"/>
      <c r="Q169" s="450"/>
      <c r="R169" s="450"/>
      <c r="S169" s="450"/>
      <c r="T169" s="450"/>
      <c r="U169" s="450"/>
      <c r="V169" s="450"/>
      <c r="W169" s="450"/>
      <c r="X169" s="450"/>
      <c r="Y169" s="487"/>
      <c r="Z169" s="450"/>
      <c r="AA169" s="450"/>
      <c r="AB169" s="450"/>
      <c r="AC169" s="450"/>
      <c r="AD169" s="450"/>
      <c r="AE169" s="450"/>
      <c r="AF169" s="450"/>
      <c r="AG169" s="450"/>
      <c r="AH169" s="487"/>
      <c r="AI169" s="450"/>
      <c r="AJ169" s="450"/>
      <c r="AK169" s="450"/>
      <c r="AL169" s="450"/>
      <c r="AM169" s="450"/>
      <c r="AN169" s="450"/>
      <c r="AO169" s="450"/>
      <c r="AP169" s="450"/>
      <c r="AQ169" s="450"/>
    </row>
    <row r="170" spans="1:44" ht="24.95" customHeight="1">
      <c r="D170" s="450"/>
      <c r="E170" s="450"/>
      <c r="F170" s="450"/>
      <c r="G170" s="450"/>
      <c r="H170" s="450"/>
      <c r="I170" s="450"/>
      <c r="J170" s="450"/>
      <c r="K170" s="487"/>
      <c r="L170" s="450"/>
      <c r="M170" s="450"/>
      <c r="N170" s="450"/>
      <c r="O170" s="450"/>
      <c r="P170" s="450"/>
      <c r="Q170" s="450"/>
      <c r="R170" s="450"/>
      <c r="S170" s="450"/>
      <c r="T170" s="450"/>
      <c r="U170" s="450"/>
      <c r="V170" s="450"/>
      <c r="W170" s="450"/>
      <c r="X170" s="450"/>
      <c r="Y170" s="487"/>
      <c r="Z170" s="450"/>
      <c r="AA170" s="450"/>
      <c r="AB170" s="450"/>
      <c r="AC170" s="450"/>
      <c r="AD170" s="450"/>
      <c r="AE170" s="450"/>
      <c r="AF170" s="450"/>
      <c r="AG170" s="450"/>
      <c r="AH170" s="487"/>
      <c r="AI170" s="450"/>
      <c r="AJ170" s="450"/>
      <c r="AK170" s="450"/>
      <c r="AL170" s="450"/>
      <c r="AM170" s="450"/>
      <c r="AN170" s="450"/>
      <c r="AO170" s="450"/>
      <c r="AP170" s="450"/>
      <c r="AQ170" s="450"/>
    </row>
    <row r="171" spans="1:44" ht="24.95" customHeight="1">
      <c r="D171" s="450"/>
      <c r="E171" s="450"/>
      <c r="F171" s="450"/>
      <c r="G171" s="450"/>
      <c r="H171" s="450"/>
      <c r="I171" s="450"/>
      <c r="J171" s="450"/>
      <c r="K171" s="487"/>
      <c r="L171" s="450"/>
      <c r="M171" s="450"/>
      <c r="N171" s="450"/>
      <c r="O171" s="450"/>
      <c r="P171" s="450"/>
      <c r="Q171" s="450"/>
      <c r="R171" s="450"/>
      <c r="S171" s="450"/>
      <c r="T171" s="450"/>
      <c r="U171" s="450"/>
      <c r="V171" s="450"/>
      <c r="W171" s="450"/>
      <c r="X171" s="450"/>
      <c r="Y171" s="487"/>
      <c r="Z171" s="450"/>
      <c r="AA171" s="450"/>
      <c r="AB171" s="450"/>
      <c r="AC171" s="450"/>
      <c r="AD171" s="450"/>
      <c r="AE171" s="450"/>
      <c r="AF171" s="450"/>
      <c r="AG171" s="450"/>
      <c r="AH171" s="487"/>
      <c r="AI171" s="450"/>
      <c r="AJ171" s="450"/>
      <c r="AK171" s="450"/>
      <c r="AL171" s="450"/>
      <c r="AM171" s="450"/>
      <c r="AN171" s="450"/>
      <c r="AO171" s="450"/>
      <c r="AP171" s="450"/>
      <c r="AQ171" s="450"/>
    </row>
    <row r="172" spans="1:44" ht="24.95" customHeight="1">
      <c r="D172" s="450"/>
      <c r="E172" s="450"/>
      <c r="F172" s="450"/>
      <c r="G172" s="450"/>
      <c r="H172" s="450"/>
      <c r="I172" s="450"/>
      <c r="J172" s="450"/>
      <c r="K172" s="487"/>
      <c r="L172" s="450"/>
      <c r="M172" s="450"/>
      <c r="N172" s="450"/>
      <c r="O172" s="450"/>
      <c r="P172" s="450"/>
      <c r="Q172" s="450"/>
      <c r="R172" s="450"/>
      <c r="S172" s="450"/>
      <c r="T172" s="450"/>
      <c r="U172" s="450"/>
      <c r="V172" s="450"/>
      <c r="W172" s="450"/>
      <c r="X172" s="450"/>
      <c r="Y172" s="487"/>
      <c r="Z172" s="450"/>
      <c r="AA172" s="450"/>
      <c r="AB172" s="450"/>
      <c r="AC172" s="450"/>
      <c r="AD172" s="450"/>
      <c r="AE172" s="450"/>
      <c r="AF172" s="450"/>
      <c r="AG172" s="450"/>
      <c r="AH172" s="487"/>
      <c r="AI172" s="450"/>
      <c r="AJ172" s="450"/>
      <c r="AK172" s="450"/>
      <c r="AL172" s="450"/>
      <c r="AM172" s="450"/>
      <c r="AN172" s="450"/>
      <c r="AO172" s="450"/>
      <c r="AP172" s="450"/>
      <c r="AQ172" s="450"/>
    </row>
    <row r="173" spans="1:44" ht="24.95" customHeight="1">
      <c r="D173" s="450"/>
      <c r="E173" s="450"/>
      <c r="F173" s="450"/>
      <c r="G173" s="450"/>
      <c r="H173" s="450"/>
      <c r="I173" s="450"/>
      <c r="J173" s="450"/>
      <c r="K173" s="487"/>
      <c r="L173" s="450"/>
      <c r="M173" s="450"/>
      <c r="N173" s="450"/>
      <c r="O173" s="450"/>
      <c r="P173" s="450"/>
      <c r="Q173" s="450"/>
      <c r="R173" s="450"/>
      <c r="S173" s="450"/>
      <c r="T173" s="450"/>
      <c r="U173" s="450"/>
      <c r="V173" s="450"/>
      <c r="W173" s="450"/>
      <c r="X173" s="450"/>
      <c r="Y173" s="487"/>
      <c r="Z173" s="450"/>
      <c r="AA173" s="450"/>
      <c r="AB173" s="450"/>
      <c r="AC173" s="450"/>
      <c r="AD173" s="450"/>
      <c r="AE173" s="450"/>
      <c r="AF173" s="450"/>
      <c r="AG173" s="450"/>
      <c r="AH173" s="487"/>
      <c r="AI173" s="450"/>
      <c r="AJ173" s="450"/>
      <c r="AK173" s="450"/>
      <c r="AL173" s="450"/>
      <c r="AM173" s="450"/>
      <c r="AN173" s="450"/>
      <c r="AO173" s="450"/>
      <c r="AP173" s="450"/>
      <c r="AQ173" s="450"/>
    </row>
    <row r="174" spans="1:44" ht="24.95" customHeight="1">
      <c r="D174" s="450"/>
      <c r="E174" s="450"/>
      <c r="F174" s="450"/>
      <c r="G174" s="450"/>
      <c r="H174" s="450"/>
      <c r="I174" s="450"/>
      <c r="J174" s="450"/>
      <c r="K174" s="487"/>
      <c r="L174" s="450"/>
      <c r="M174" s="450"/>
      <c r="N174" s="450"/>
      <c r="O174" s="450"/>
      <c r="P174" s="450"/>
      <c r="Q174" s="450"/>
      <c r="R174" s="450"/>
      <c r="S174" s="450"/>
      <c r="T174" s="450"/>
      <c r="U174" s="450"/>
      <c r="V174" s="450"/>
      <c r="W174" s="450"/>
      <c r="X174" s="450"/>
      <c r="Y174" s="487"/>
      <c r="Z174" s="450"/>
      <c r="AA174" s="450"/>
      <c r="AB174" s="450"/>
      <c r="AC174" s="450"/>
      <c r="AD174" s="450"/>
      <c r="AE174" s="450"/>
      <c r="AF174" s="450"/>
      <c r="AG174" s="450"/>
      <c r="AH174" s="487"/>
      <c r="AI174" s="450"/>
      <c r="AJ174" s="450"/>
      <c r="AK174" s="450"/>
      <c r="AL174" s="450"/>
      <c r="AM174" s="450"/>
      <c r="AN174" s="450"/>
      <c r="AO174" s="450"/>
      <c r="AP174" s="450"/>
      <c r="AQ174" s="450"/>
    </row>
    <row r="175" spans="1:44" ht="24.95" customHeight="1">
      <c r="D175" s="450"/>
      <c r="E175" s="450"/>
      <c r="F175" s="450"/>
      <c r="G175" s="450"/>
      <c r="H175" s="450"/>
      <c r="I175" s="450"/>
      <c r="J175" s="450"/>
      <c r="K175" s="487"/>
      <c r="L175" s="450"/>
      <c r="M175" s="450"/>
      <c r="N175" s="450"/>
      <c r="O175" s="450"/>
      <c r="P175" s="450"/>
      <c r="Q175" s="450"/>
      <c r="R175" s="450"/>
      <c r="S175" s="450"/>
      <c r="T175" s="450"/>
      <c r="U175" s="450"/>
      <c r="V175" s="450"/>
      <c r="W175" s="450"/>
      <c r="X175" s="450"/>
      <c r="Y175" s="487"/>
      <c r="Z175" s="450"/>
      <c r="AA175" s="450"/>
      <c r="AB175" s="450"/>
      <c r="AC175" s="450"/>
      <c r="AD175" s="450"/>
      <c r="AE175" s="450"/>
      <c r="AF175" s="450"/>
      <c r="AG175" s="450"/>
      <c r="AH175" s="487"/>
      <c r="AI175" s="450"/>
      <c r="AJ175" s="450"/>
      <c r="AK175" s="450"/>
      <c r="AL175" s="450"/>
      <c r="AM175" s="450"/>
      <c r="AN175" s="450"/>
      <c r="AO175" s="450"/>
      <c r="AP175" s="450"/>
      <c r="AQ175" s="450"/>
    </row>
    <row r="176" spans="1:44" ht="24.95" customHeight="1">
      <c r="D176" s="450"/>
      <c r="E176" s="450"/>
      <c r="F176" s="450"/>
      <c r="G176" s="450"/>
      <c r="H176" s="450"/>
      <c r="I176" s="450"/>
      <c r="J176" s="450"/>
      <c r="K176" s="487"/>
      <c r="L176" s="450"/>
      <c r="M176" s="450"/>
      <c r="N176" s="450"/>
      <c r="O176" s="450"/>
      <c r="P176" s="450"/>
      <c r="Q176" s="450"/>
      <c r="R176" s="450"/>
      <c r="S176" s="450"/>
      <c r="T176" s="450"/>
      <c r="U176" s="450"/>
      <c r="V176" s="450"/>
      <c r="W176" s="450"/>
      <c r="X176" s="450"/>
      <c r="Y176" s="487"/>
      <c r="Z176" s="450"/>
      <c r="AA176" s="450"/>
      <c r="AB176" s="450"/>
      <c r="AC176" s="450"/>
      <c r="AD176" s="450"/>
      <c r="AE176" s="450"/>
      <c r="AF176" s="450"/>
      <c r="AG176" s="450"/>
      <c r="AH176" s="487"/>
      <c r="AI176" s="450"/>
      <c r="AJ176" s="450"/>
      <c r="AK176" s="450"/>
      <c r="AL176" s="450"/>
      <c r="AM176" s="450"/>
      <c r="AN176" s="450"/>
      <c r="AO176" s="450"/>
      <c r="AP176" s="450"/>
      <c r="AQ176" s="450"/>
    </row>
    <row r="177" spans="4:43" ht="24.95" customHeight="1">
      <c r="D177" s="450"/>
      <c r="E177" s="450"/>
      <c r="F177" s="450"/>
      <c r="G177" s="450"/>
      <c r="H177" s="450"/>
      <c r="I177" s="450"/>
      <c r="J177" s="450"/>
      <c r="K177" s="487"/>
      <c r="L177" s="450"/>
      <c r="M177" s="450"/>
      <c r="N177" s="450"/>
      <c r="O177" s="450"/>
      <c r="P177" s="450"/>
      <c r="Q177" s="450"/>
      <c r="R177" s="450"/>
      <c r="S177" s="450"/>
      <c r="T177" s="450"/>
      <c r="U177" s="450"/>
      <c r="V177" s="450"/>
      <c r="W177" s="450"/>
      <c r="X177" s="450"/>
      <c r="Y177" s="487"/>
      <c r="Z177" s="450"/>
      <c r="AA177" s="450"/>
      <c r="AB177" s="450"/>
      <c r="AC177" s="450"/>
      <c r="AD177" s="450"/>
      <c r="AE177" s="450"/>
      <c r="AF177" s="450"/>
      <c r="AG177" s="450"/>
      <c r="AH177" s="487"/>
      <c r="AI177" s="450"/>
      <c r="AJ177" s="450"/>
      <c r="AK177" s="450"/>
      <c r="AL177" s="450"/>
      <c r="AM177" s="450"/>
      <c r="AN177" s="450"/>
      <c r="AO177" s="450"/>
      <c r="AP177" s="450"/>
      <c r="AQ177" s="450"/>
    </row>
    <row r="178" spans="4:43" ht="24.95" customHeight="1">
      <c r="D178" s="450"/>
      <c r="E178" s="450"/>
      <c r="F178" s="450"/>
      <c r="G178" s="450"/>
      <c r="H178" s="450"/>
      <c r="I178" s="450"/>
      <c r="J178" s="450"/>
      <c r="K178" s="487"/>
      <c r="L178" s="450"/>
      <c r="M178" s="450"/>
      <c r="N178" s="450"/>
      <c r="O178" s="450"/>
      <c r="P178" s="450"/>
      <c r="Q178" s="450"/>
      <c r="R178" s="450"/>
      <c r="S178" s="450"/>
      <c r="T178" s="450"/>
      <c r="U178" s="450"/>
      <c r="V178" s="450"/>
      <c r="W178" s="450"/>
      <c r="X178" s="450"/>
      <c r="Y178" s="487"/>
      <c r="Z178" s="450"/>
      <c r="AA178" s="450"/>
      <c r="AB178" s="450"/>
      <c r="AC178" s="450"/>
      <c r="AD178" s="450"/>
      <c r="AE178" s="450"/>
      <c r="AF178" s="450"/>
      <c r="AG178" s="450"/>
      <c r="AH178" s="487"/>
      <c r="AI178" s="450"/>
      <c r="AJ178" s="450"/>
      <c r="AK178" s="450"/>
      <c r="AL178" s="450"/>
      <c r="AM178" s="450"/>
      <c r="AN178" s="450"/>
      <c r="AO178" s="450"/>
      <c r="AP178" s="450"/>
      <c r="AQ178" s="450"/>
    </row>
    <row r="179" spans="4:43" ht="24.95" customHeight="1">
      <c r="D179" s="450"/>
      <c r="E179" s="450"/>
      <c r="F179" s="450"/>
      <c r="G179" s="450"/>
      <c r="H179" s="450"/>
      <c r="I179" s="450"/>
      <c r="J179" s="450"/>
      <c r="K179" s="487"/>
      <c r="L179" s="450"/>
      <c r="M179" s="450"/>
      <c r="N179" s="450"/>
      <c r="O179" s="450"/>
      <c r="P179" s="450"/>
      <c r="Q179" s="450"/>
      <c r="R179" s="450"/>
      <c r="S179" s="450"/>
      <c r="T179" s="450"/>
      <c r="U179" s="450"/>
      <c r="V179" s="450"/>
      <c r="W179" s="450"/>
      <c r="X179" s="450"/>
      <c r="Y179" s="487"/>
      <c r="Z179" s="450"/>
      <c r="AA179" s="450"/>
      <c r="AB179" s="450"/>
      <c r="AC179" s="450"/>
      <c r="AD179" s="450"/>
      <c r="AE179" s="450"/>
      <c r="AF179" s="450"/>
      <c r="AG179" s="450"/>
      <c r="AH179" s="487"/>
      <c r="AI179" s="450"/>
      <c r="AJ179" s="450"/>
      <c r="AK179" s="450"/>
      <c r="AL179" s="450"/>
      <c r="AM179" s="450"/>
      <c r="AN179" s="450"/>
      <c r="AO179" s="450"/>
      <c r="AP179" s="450"/>
      <c r="AQ179" s="450"/>
    </row>
    <row r="180" spans="4:43" ht="24.95" customHeight="1">
      <c r="D180" s="450"/>
      <c r="E180" s="450"/>
      <c r="F180" s="450"/>
      <c r="G180" s="450"/>
      <c r="H180" s="450"/>
      <c r="I180" s="450"/>
      <c r="J180" s="450"/>
      <c r="K180" s="487"/>
      <c r="L180" s="450"/>
      <c r="M180" s="450"/>
      <c r="N180" s="450"/>
      <c r="O180" s="450"/>
      <c r="P180" s="450"/>
      <c r="Q180" s="450"/>
      <c r="R180" s="450"/>
      <c r="S180" s="450"/>
      <c r="T180" s="450"/>
      <c r="U180" s="450"/>
      <c r="V180" s="450"/>
      <c r="W180" s="450"/>
      <c r="X180" s="450"/>
      <c r="Y180" s="487"/>
      <c r="Z180" s="450"/>
      <c r="AA180" s="450"/>
      <c r="AB180" s="450"/>
      <c r="AC180" s="450"/>
      <c r="AD180" s="450"/>
      <c r="AE180" s="450"/>
      <c r="AF180" s="450"/>
      <c r="AG180" s="450"/>
      <c r="AH180" s="487"/>
      <c r="AI180" s="450"/>
      <c r="AJ180" s="450"/>
      <c r="AK180" s="450"/>
      <c r="AL180" s="450"/>
      <c r="AM180" s="450"/>
      <c r="AN180" s="450"/>
      <c r="AO180" s="450"/>
      <c r="AP180" s="450"/>
      <c r="AQ180" s="450"/>
    </row>
    <row r="181" spans="4:43" ht="24.95" customHeight="1">
      <c r="D181" s="450"/>
      <c r="E181" s="450"/>
      <c r="F181" s="450"/>
      <c r="G181" s="450"/>
      <c r="H181" s="450"/>
      <c r="I181" s="450"/>
      <c r="J181" s="450"/>
      <c r="K181" s="487"/>
      <c r="L181" s="450"/>
      <c r="M181" s="450"/>
      <c r="N181" s="450"/>
      <c r="O181" s="450"/>
      <c r="P181" s="450"/>
      <c r="Q181" s="450"/>
      <c r="R181" s="450"/>
      <c r="S181" s="450"/>
      <c r="T181" s="450"/>
      <c r="U181" s="450"/>
      <c r="V181" s="450"/>
      <c r="W181" s="450"/>
      <c r="X181" s="450"/>
      <c r="Y181" s="487"/>
      <c r="Z181" s="450"/>
      <c r="AA181" s="450"/>
      <c r="AB181" s="450"/>
      <c r="AC181" s="450"/>
      <c r="AD181" s="450"/>
      <c r="AE181" s="450"/>
      <c r="AF181" s="450"/>
      <c r="AG181" s="450"/>
      <c r="AH181" s="487"/>
      <c r="AI181" s="450"/>
      <c r="AJ181" s="450"/>
      <c r="AK181" s="450"/>
      <c r="AL181" s="450"/>
      <c r="AM181" s="450"/>
      <c r="AN181" s="450"/>
      <c r="AO181" s="450"/>
      <c r="AP181" s="450"/>
      <c r="AQ181" s="450"/>
    </row>
  </sheetData>
  <autoFilter ref="A2:AR155"/>
  <mergeCells count="60">
    <mergeCell ref="D1:K1"/>
    <mergeCell ref="L1:S1"/>
    <mergeCell ref="T1:AA1"/>
    <mergeCell ref="AB1:AI1"/>
    <mergeCell ref="AJ1:AQ1"/>
    <mergeCell ref="D27:K27"/>
    <mergeCell ref="L27:S27"/>
    <mergeCell ref="T27:AA27"/>
    <mergeCell ref="AB27:AI27"/>
    <mergeCell ref="AJ27:AQ27"/>
    <mergeCell ref="AJ131:AQ131"/>
    <mergeCell ref="D56:K56"/>
    <mergeCell ref="L56:S56"/>
    <mergeCell ref="T56:AA56"/>
    <mergeCell ref="AB56:AI56"/>
    <mergeCell ref="AJ56:AQ56"/>
    <mergeCell ref="AJ84:AQ84"/>
    <mergeCell ref="D107:K107"/>
    <mergeCell ref="L107:S107"/>
    <mergeCell ref="T107:AA107"/>
    <mergeCell ref="AB107:AI107"/>
    <mergeCell ref="AJ107:AQ107"/>
    <mergeCell ref="AE159:AI159"/>
    <mergeCell ref="D84:K84"/>
    <mergeCell ref="L84:S84"/>
    <mergeCell ref="T84:AA84"/>
    <mergeCell ref="AB84:AI84"/>
    <mergeCell ref="D131:K131"/>
    <mergeCell ref="L131:S131"/>
    <mergeCell ref="T131:AA131"/>
    <mergeCell ref="AB131:AI131"/>
    <mergeCell ref="B155:AQ155"/>
    <mergeCell ref="B157:C157"/>
    <mergeCell ref="G157:K157"/>
    <mergeCell ref="O157:S157"/>
    <mergeCell ref="W157:AA157"/>
    <mergeCell ref="AE157:AI158"/>
    <mergeCell ref="AJ157:AJ158"/>
    <mergeCell ref="AL157:AQ157"/>
    <mergeCell ref="B158:C158"/>
    <mergeCell ref="G158:K158"/>
    <mergeCell ref="O158:S158"/>
    <mergeCell ref="W158:AA158"/>
    <mergeCell ref="AL158:AQ158"/>
    <mergeCell ref="B159:C159"/>
    <mergeCell ref="G159:K159"/>
    <mergeCell ref="O159:S159"/>
    <mergeCell ref="AL160:AP160"/>
    <mergeCell ref="B161:C161"/>
    <mergeCell ref="G161:K161"/>
    <mergeCell ref="O161:S161"/>
    <mergeCell ref="AE161:AI161"/>
    <mergeCell ref="AL161:AP161"/>
    <mergeCell ref="B160:C160"/>
    <mergeCell ref="G160:K160"/>
    <mergeCell ref="O160:S160"/>
    <mergeCell ref="W160:AA161"/>
    <mergeCell ref="AB160:AB161"/>
    <mergeCell ref="W159:AA159"/>
    <mergeCell ref="AL159:AP159"/>
  </mergeCells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rowBreaks count="5" manualBreakCount="5">
    <brk id="26" max="16383" man="1"/>
    <brk id="55" max="16383" man="1"/>
    <brk id="83" max="16383" man="1"/>
    <brk id="106" max="16383" man="1"/>
    <brk id="1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53"/>
  <sheetViews>
    <sheetView topLeftCell="B129" zoomScale="70" zoomScaleNormal="70" workbookViewId="0">
      <selection activeCell="V153" sqref="V153"/>
    </sheetView>
  </sheetViews>
  <sheetFormatPr defaultRowHeight="21" customHeight="1"/>
  <cols>
    <col min="1" max="1" width="5" style="226" hidden="1" customWidth="1"/>
    <col min="2" max="2" width="6.5703125" style="231" customWidth="1"/>
    <col min="3" max="3" width="35.140625" style="231" customWidth="1"/>
    <col min="4" max="10" width="6.28515625" style="231" customWidth="1"/>
    <col min="11" max="11" width="5.28515625" customWidth="1"/>
    <col min="12" max="24" width="6.28515625" style="231" customWidth="1"/>
    <col min="25" max="25" width="6.28515625" customWidth="1"/>
    <col min="26" max="33" width="6.28515625" style="231" customWidth="1"/>
    <col min="35" max="43" width="6.28515625" style="231" customWidth="1"/>
    <col min="44" max="44" width="9.140625" style="226"/>
    <col min="45" max="16384" width="9.140625" style="49"/>
  </cols>
  <sheetData>
    <row r="1" spans="1:44" ht="21" customHeight="1" thickBot="1">
      <c r="A1" s="258"/>
      <c r="B1" s="257" t="s">
        <v>462</v>
      </c>
      <c r="C1" s="257" t="s">
        <v>38</v>
      </c>
      <c r="D1" s="259" t="s">
        <v>474</v>
      </c>
      <c r="E1" s="260"/>
      <c r="F1" s="260"/>
      <c r="G1" s="260"/>
      <c r="H1" s="260"/>
      <c r="I1" s="260"/>
      <c r="J1" s="260"/>
      <c r="K1" s="261"/>
      <c r="L1" s="259" t="s">
        <v>475</v>
      </c>
      <c r="M1" s="260"/>
      <c r="N1" s="260"/>
      <c r="O1" s="260"/>
      <c r="P1" s="260"/>
      <c r="Q1" s="260"/>
      <c r="R1" s="260"/>
      <c r="S1" s="261"/>
      <c r="T1" s="259"/>
      <c r="U1" s="260" t="s">
        <v>476</v>
      </c>
      <c r="V1" s="260"/>
      <c r="W1" s="260"/>
      <c r="X1" s="260"/>
      <c r="Y1" s="260"/>
      <c r="Z1" s="260"/>
      <c r="AA1" s="261"/>
      <c r="AB1" s="259" t="s">
        <v>477</v>
      </c>
      <c r="AC1" s="260"/>
      <c r="AD1" s="260"/>
      <c r="AE1" s="260"/>
      <c r="AF1" s="260"/>
      <c r="AG1" s="260"/>
      <c r="AH1" s="260"/>
      <c r="AI1" s="261"/>
      <c r="AJ1" s="259" t="s">
        <v>478</v>
      </c>
      <c r="AK1" s="260"/>
      <c r="AL1" s="260"/>
      <c r="AM1" s="260"/>
      <c r="AN1" s="260"/>
      <c r="AO1" s="260"/>
      <c r="AP1" s="260"/>
      <c r="AQ1" s="261"/>
    </row>
    <row r="2" spans="1:44" s="111" customFormat="1" ht="21" customHeight="1" thickBot="1">
      <c r="A2" s="262"/>
      <c r="B2" s="263"/>
      <c r="C2" s="263"/>
      <c r="D2" s="272">
        <v>1</v>
      </c>
      <c r="E2" s="273">
        <v>2</v>
      </c>
      <c r="F2" s="273">
        <v>3</v>
      </c>
      <c r="G2" s="273">
        <v>4</v>
      </c>
      <c r="H2" s="273">
        <v>5</v>
      </c>
      <c r="I2" s="273">
        <v>6</v>
      </c>
      <c r="J2" s="273">
        <v>7</v>
      </c>
      <c r="K2" s="274">
        <v>8</v>
      </c>
      <c r="M2" s="265">
        <v>2</v>
      </c>
      <c r="N2" s="265">
        <v>3</v>
      </c>
      <c r="O2" s="265">
        <v>4</v>
      </c>
      <c r="P2" s="265">
        <v>5</v>
      </c>
      <c r="Q2" s="265">
        <v>6</v>
      </c>
      <c r="R2" s="265">
        <v>7</v>
      </c>
      <c r="S2" s="266">
        <v>8</v>
      </c>
      <c r="T2" s="264">
        <v>7</v>
      </c>
      <c r="U2" s="265">
        <v>1</v>
      </c>
      <c r="V2" s="265">
        <v>2</v>
      </c>
      <c r="W2" s="265">
        <v>5</v>
      </c>
      <c r="X2" s="265"/>
      <c r="Y2" s="265">
        <v>6</v>
      </c>
      <c r="Z2" s="265">
        <v>3</v>
      </c>
      <c r="AA2" s="266">
        <v>7</v>
      </c>
      <c r="AB2" s="264">
        <v>1</v>
      </c>
      <c r="AC2" s="265">
        <v>2</v>
      </c>
      <c r="AD2" s="265">
        <v>3</v>
      </c>
      <c r="AE2" s="265">
        <v>4</v>
      </c>
      <c r="AF2" s="265">
        <v>5</v>
      </c>
      <c r="AG2" s="265">
        <v>6</v>
      </c>
      <c r="AH2" s="265"/>
      <c r="AI2" s="266">
        <v>8</v>
      </c>
      <c r="AJ2" s="264">
        <v>1</v>
      </c>
      <c r="AK2" s="265">
        <v>2</v>
      </c>
      <c r="AL2" s="265">
        <v>3</v>
      </c>
      <c r="AM2" s="265">
        <v>4</v>
      </c>
      <c r="AN2" s="265">
        <v>5</v>
      </c>
      <c r="AO2" s="265">
        <v>6</v>
      </c>
      <c r="AP2" s="265">
        <v>7</v>
      </c>
      <c r="AQ2" s="266">
        <v>8</v>
      </c>
      <c r="AR2" s="226"/>
    </row>
    <row r="3" spans="1:44" s="111" customFormat="1" ht="21" customHeight="1">
      <c r="A3" s="227" t="s">
        <v>37</v>
      </c>
      <c r="B3" s="147">
        <v>1</v>
      </c>
      <c r="C3" s="268" t="s">
        <v>121</v>
      </c>
      <c r="D3" s="240" t="s">
        <v>186</v>
      </c>
      <c r="F3" s="241" t="s">
        <v>152</v>
      </c>
      <c r="G3" s="241" t="s">
        <v>302</v>
      </c>
      <c r="H3" s="241" t="s">
        <v>322</v>
      </c>
      <c r="I3" s="241" t="s">
        <v>308</v>
      </c>
      <c r="J3" s="241" t="s">
        <v>153</v>
      </c>
      <c r="K3" s="242"/>
      <c r="L3" s="241" t="s">
        <v>188</v>
      </c>
      <c r="M3" s="241" t="s">
        <v>302</v>
      </c>
      <c r="N3" s="240"/>
      <c r="O3" s="241" t="s">
        <v>303</v>
      </c>
      <c r="P3" s="241"/>
      <c r="Q3" s="241" t="s">
        <v>153</v>
      </c>
      <c r="R3" s="241" t="s">
        <v>153</v>
      </c>
      <c r="S3" s="242"/>
      <c r="T3" s="240" t="s">
        <v>183</v>
      </c>
      <c r="U3" s="241" t="s">
        <v>303</v>
      </c>
      <c r="V3" s="241" t="s">
        <v>303</v>
      </c>
      <c r="W3" s="241" t="s">
        <v>152</v>
      </c>
      <c r="X3" s="241" t="s">
        <v>302</v>
      </c>
      <c r="Y3" s="241" t="s">
        <v>159</v>
      </c>
      <c r="Z3" s="241" t="s">
        <v>186</v>
      </c>
      <c r="AA3" s="242"/>
      <c r="AB3" s="240"/>
      <c r="AC3" s="241" t="s">
        <v>160</v>
      </c>
      <c r="AD3" s="241" t="s">
        <v>152</v>
      </c>
      <c r="AE3" s="241"/>
      <c r="AF3" s="241" t="s">
        <v>303</v>
      </c>
      <c r="AG3" s="241" t="s">
        <v>188</v>
      </c>
      <c r="AH3" s="241" t="s">
        <v>183</v>
      </c>
      <c r="AI3" s="242"/>
      <c r="AJ3" s="240" t="s">
        <v>321</v>
      </c>
      <c r="AK3" s="241" t="s">
        <v>152</v>
      </c>
      <c r="AL3" s="241" t="s">
        <v>302</v>
      </c>
      <c r="AM3" s="241" t="s">
        <v>313</v>
      </c>
      <c r="AN3" s="241" t="s">
        <v>303</v>
      </c>
      <c r="AO3" s="241" t="s">
        <v>188</v>
      </c>
      <c r="AP3" s="241"/>
      <c r="AQ3" s="242"/>
      <c r="AR3" s="226">
        <f>COUNTA(F3:AQ3)</f>
        <v>28</v>
      </c>
    </row>
    <row r="4" spans="1:44" s="111" customFormat="1" ht="21" customHeight="1">
      <c r="A4" s="227" t="s">
        <v>37</v>
      </c>
      <c r="B4" s="148">
        <v>2</v>
      </c>
      <c r="C4" s="269" t="s">
        <v>122</v>
      </c>
      <c r="D4" s="111" t="s">
        <v>418</v>
      </c>
      <c r="E4" s="244" t="s">
        <v>160</v>
      </c>
      <c r="F4" s="244" t="s">
        <v>192</v>
      </c>
      <c r="G4" s="244" t="s">
        <v>302</v>
      </c>
      <c r="H4" s="244" t="s">
        <v>317</v>
      </c>
      <c r="I4" s="244" t="s">
        <v>166</v>
      </c>
      <c r="J4" s="244" t="s">
        <v>166</v>
      </c>
      <c r="K4" s="96"/>
      <c r="L4" s="244" t="s">
        <v>188</v>
      </c>
      <c r="M4" s="244" t="s">
        <v>302</v>
      </c>
      <c r="N4" s="243" t="s">
        <v>211</v>
      </c>
      <c r="O4" s="244" t="s">
        <v>303</v>
      </c>
      <c r="P4" s="244"/>
      <c r="Q4" s="244" t="s">
        <v>317</v>
      </c>
      <c r="R4" s="244" t="s">
        <v>317</v>
      </c>
      <c r="S4" s="96"/>
      <c r="T4" s="243" t="s">
        <v>319</v>
      </c>
      <c r="U4" s="244" t="s">
        <v>303</v>
      </c>
      <c r="V4" s="244" t="s">
        <v>303</v>
      </c>
      <c r="W4" s="244" t="s">
        <v>192</v>
      </c>
      <c r="X4" s="244" t="s">
        <v>302</v>
      </c>
      <c r="Y4" s="244" t="s">
        <v>159</v>
      </c>
      <c r="Z4" s="244" t="s">
        <v>198</v>
      </c>
      <c r="AA4" s="96"/>
      <c r="AB4" s="243" t="s">
        <v>319</v>
      </c>
      <c r="AC4" s="244" t="s">
        <v>192</v>
      </c>
      <c r="AD4" s="244" t="s">
        <v>192</v>
      </c>
      <c r="AE4" s="244" t="s">
        <v>211</v>
      </c>
      <c r="AF4" s="244" t="s">
        <v>303</v>
      </c>
      <c r="AG4" s="244" t="s">
        <v>188</v>
      </c>
      <c r="AH4" s="244" t="s">
        <v>319</v>
      </c>
      <c r="AI4" s="96"/>
      <c r="AJ4" s="243"/>
      <c r="AK4" s="244" t="s">
        <v>192</v>
      </c>
      <c r="AL4" s="244" t="s">
        <v>302</v>
      </c>
      <c r="AM4" s="244" t="s">
        <v>319</v>
      </c>
      <c r="AN4" s="244" t="s">
        <v>303</v>
      </c>
      <c r="AO4" s="244" t="s">
        <v>188</v>
      </c>
      <c r="AP4" s="244"/>
      <c r="AQ4" s="96"/>
      <c r="AR4" s="226">
        <f t="shared" ref="AR4:AR35" si="0">COUNTA(E4:AQ4)</f>
        <v>31</v>
      </c>
    </row>
    <row r="5" spans="1:44" s="111" customFormat="1" ht="21" customHeight="1">
      <c r="A5" s="227" t="s">
        <v>37</v>
      </c>
      <c r="B5" s="147">
        <v>3</v>
      </c>
      <c r="C5" s="269" t="s">
        <v>123</v>
      </c>
      <c r="D5" s="243"/>
      <c r="E5" s="244"/>
      <c r="F5" s="244" t="s">
        <v>152</v>
      </c>
      <c r="G5" s="244" t="s">
        <v>302</v>
      </c>
      <c r="H5" s="244" t="s">
        <v>322</v>
      </c>
      <c r="I5" s="244" t="s">
        <v>322</v>
      </c>
      <c r="J5" s="244"/>
      <c r="K5" s="96"/>
      <c r="L5" s="244" t="s">
        <v>230</v>
      </c>
      <c r="M5" s="244" t="s">
        <v>302</v>
      </c>
      <c r="N5" s="243" t="s">
        <v>272</v>
      </c>
      <c r="O5" s="244" t="s">
        <v>303</v>
      </c>
      <c r="P5" s="244" t="s">
        <v>211</v>
      </c>
      <c r="Q5" s="244"/>
      <c r="R5" s="244"/>
      <c r="S5" s="96"/>
      <c r="T5" s="243" t="s">
        <v>153</v>
      </c>
      <c r="U5" s="244" t="s">
        <v>303</v>
      </c>
      <c r="V5" s="244" t="s">
        <v>303</v>
      </c>
      <c r="W5" s="244" t="s">
        <v>152</v>
      </c>
      <c r="X5" s="244"/>
      <c r="Y5" s="244" t="s">
        <v>159</v>
      </c>
      <c r="Z5" s="244"/>
      <c r="AA5" s="96"/>
      <c r="AB5" s="243" t="s">
        <v>153</v>
      </c>
      <c r="AC5" s="244" t="s">
        <v>160</v>
      </c>
      <c r="AD5" s="244" t="s">
        <v>152</v>
      </c>
      <c r="AE5" s="244" t="s">
        <v>272</v>
      </c>
      <c r="AF5" s="244" t="s">
        <v>303</v>
      </c>
      <c r="AG5" s="244" t="s">
        <v>230</v>
      </c>
      <c r="AH5" s="244" t="s">
        <v>153</v>
      </c>
      <c r="AI5" s="96"/>
      <c r="AJ5" s="243" t="s">
        <v>211</v>
      </c>
      <c r="AK5" s="244" t="s">
        <v>152</v>
      </c>
      <c r="AL5" s="244" t="s">
        <v>302</v>
      </c>
      <c r="AM5" s="244" t="s">
        <v>527</v>
      </c>
      <c r="AN5" s="244" t="s">
        <v>303</v>
      </c>
      <c r="AO5" s="244" t="s">
        <v>230</v>
      </c>
      <c r="AP5" s="244" t="s">
        <v>209</v>
      </c>
      <c r="AQ5" s="96"/>
      <c r="AR5" s="226">
        <f t="shared" si="0"/>
        <v>28</v>
      </c>
    </row>
    <row r="6" spans="1:44" s="111" customFormat="1" ht="21" customHeight="1">
      <c r="A6" s="227" t="s">
        <v>37</v>
      </c>
      <c r="B6" s="148">
        <v>4</v>
      </c>
      <c r="C6" s="269" t="s">
        <v>84</v>
      </c>
      <c r="D6" s="243" t="s">
        <v>324</v>
      </c>
      <c r="E6" s="244" t="s">
        <v>302</v>
      </c>
      <c r="F6" s="244" t="s">
        <v>152</v>
      </c>
      <c r="G6" s="244" t="s">
        <v>188</v>
      </c>
      <c r="H6" s="244" t="s">
        <v>177</v>
      </c>
      <c r="I6" s="244" t="s">
        <v>324</v>
      </c>
      <c r="J6" s="244" t="s">
        <v>323</v>
      </c>
      <c r="K6" s="96"/>
      <c r="L6" s="244" t="s">
        <v>302</v>
      </c>
      <c r="M6" s="244" t="s">
        <v>188</v>
      </c>
      <c r="N6" s="243"/>
      <c r="O6" s="244" t="s">
        <v>165</v>
      </c>
      <c r="P6" s="244" t="s">
        <v>186</v>
      </c>
      <c r="Q6" s="244" t="s">
        <v>177</v>
      </c>
      <c r="R6" s="244" t="s">
        <v>177</v>
      </c>
      <c r="S6" s="96"/>
      <c r="T6" s="243" t="s">
        <v>153</v>
      </c>
      <c r="U6" s="244" t="s">
        <v>165</v>
      </c>
      <c r="V6" s="244" t="s">
        <v>165</v>
      </c>
      <c r="W6" s="244" t="s">
        <v>152</v>
      </c>
      <c r="X6" s="244" t="s">
        <v>325</v>
      </c>
      <c r="Y6" s="244" t="s">
        <v>531</v>
      </c>
      <c r="Z6" s="244" t="s">
        <v>186</v>
      </c>
      <c r="AA6" s="96"/>
      <c r="AB6" s="243" t="s">
        <v>153</v>
      </c>
      <c r="AC6" s="244" t="s">
        <v>492</v>
      </c>
      <c r="AD6" s="244" t="s">
        <v>152</v>
      </c>
      <c r="AE6" s="244"/>
      <c r="AF6" s="244" t="s">
        <v>165</v>
      </c>
      <c r="AG6" s="244" t="s">
        <v>302</v>
      </c>
      <c r="AH6" s="244" t="s">
        <v>153</v>
      </c>
      <c r="AI6" s="96"/>
      <c r="AJ6" s="243" t="s">
        <v>326</v>
      </c>
      <c r="AK6" s="244" t="s">
        <v>152</v>
      </c>
      <c r="AL6" s="244" t="s">
        <v>188</v>
      </c>
      <c r="AM6" s="244"/>
      <c r="AN6" s="244" t="s">
        <v>165</v>
      </c>
      <c r="AO6" s="244" t="s">
        <v>326</v>
      </c>
      <c r="AP6" s="244"/>
      <c r="AQ6" s="96"/>
      <c r="AR6" s="226">
        <f t="shared" si="0"/>
        <v>30</v>
      </c>
    </row>
    <row r="7" spans="1:44" s="111" customFormat="1" ht="21" customHeight="1">
      <c r="A7" s="227" t="s">
        <v>37</v>
      </c>
      <c r="B7" s="147">
        <v>5</v>
      </c>
      <c r="C7" s="269" t="s">
        <v>124</v>
      </c>
      <c r="D7" s="111" t="s">
        <v>418</v>
      </c>
      <c r="E7" s="244" t="s">
        <v>160</v>
      </c>
      <c r="F7" s="244" t="s">
        <v>192</v>
      </c>
      <c r="G7" s="244" t="s">
        <v>302</v>
      </c>
      <c r="H7" s="244" t="s">
        <v>317</v>
      </c>
      <c r="I7" s="244"/>
      <c r="J7" s="244"/>
      <c r="K7" s="96"/>
      <c r="L7" s="244"/>
      <c r="M7" s="244" t="s">
        <v>302</v>
      </c>
      <c r="N7" s="243" t="s">
        <v>189</v>
      </c>
      <c r="O7" s="244" t="s">
        <v>303</v>
      </c>
      <c r="P7" s="244" t="s">
        <v>211</v>
      </c>
      <c r="Q7" s="244" t="s">
        <v>317</v>
      </c>
      <c r="R7" s="244" t="s">
        <v>317</v>
      </c>
      <c r="S7" s="96"/>
      <c r="T7" s="243" t="s">
        <v>319</v>
      </c>
      <c r="U7" s="244" t="s">
        <v>303</v>
      </c>
      <c r="V7" s="244" t="s">
        <v>303</v>
      </c>
      <c r="W7" s="244" t="s">
        <v>192</v>
      </c>
      <c r="X7" s="244" t="s">
        <v>302</v>
      </c>
      <c r="Y7" s="244" t="s">
        <v>159</v>
      </c>
      <c r="Z7" s="244" t="s">
        <v>198</v>
      </c>
      <c r="AA7" s="96"/>
      <c r="AB7" s="243" t="s">
        <v>319</v>
      </c>
      <c r="AC7" s="244" t="s">
        <v>192</v>
      </c>
      <c r="AD7" s="244" t="s">
        <v>192</v>
      </c>
      <c r="AE7" s="244" t="s">
        <v>189</v>
      </c>
      <c r="AF7" s="244" t="s">
        <v>303</v>
      </c>
      <c r="AG7" s="244"/>
      <c r="AH7" s="244" t="s">
        <v>319</v>
      </c>
      <c r="AI7" s="96"/>
      <c r="AJ7" s="243" t="s">
        <v>211</v>
      </c>
      <c r="AK7" s="244" t="s">
        <v>192</v>
      </c>
      <c r="AL7" s="244" t="s">
        <v>302</v>
      </c>
      <c r="AM7" s="244" t="s">
        <v>319</v>
      </c>
      <c r="AN7" s="244" t="s">
        <v>303</v>
      </c>
      <c r="AO7" s="244"/>
      <c r="AP7" s="244"/>
      <c r="AQ7" s="96"/>
      <c r="AR7" s="226">
        <f t="shared" si="0"/>
        <v>28</v>
      </c>
    </row>
    <row r="8" spans="1:44" s="111" customFormat="1" ht="21" customHeight="1">
      <c r="A8" s="227" t="s">
        <v>37</v>
      </c>
      <c r="B8" s="148">
        <v>6</v>
      </c>
      <c r="C8" s="269" t="s">
        <v>125</v>
      </c>
      <c r="D8" s="243"/>
      <c r="E8" s="244" t="s">
        <v>160</v>
      </c>
      <c r="F8" s="244" t="s">
        <v>192</v>
      </c>
      <c r="G8" s="244" t="s">
        <v>302</v>
      </c>
      <c r="H8" s="244" t="s">
        <v>177</v>
      </c>
      <c r="I8" s="244" t="s">
        <v>313</v>
      </c>
      <c r="J8" s="244" t="s">
        <v>313</v>
      </c>
      <c r="K8" s="96"/>
      <c r="L8" s="244" t="s">
        <v>230</v>
      </c>
      <c r="M8" s="244" t="s">
        <v>302</v>
      </c>
      <c r="N8" s="243" t="s">
        <v>272</v>
      </c>
      <c r="O8" s="244" t="s">
        <v>303</v>
      </c>
      <c r="P8" s="244" t="s">
        <v>211</v>
      </c>
      <c r="Q8" s="244" t="s">
        <v>177</v>
      </c>
      <c r="R8" s="244" t="s">
        <v>177</v>
      </c>
      <c r="S8" s="96"/>
      <c r="T8" s="243" t="s">
        <v>153</v>
      </c>
      <c r="U8" s="244" t="s">
        <v>303</v>
      </c>
      <c r="V8" s="244" t="s">
        <v>303</v>
      </c>
      <c r="W8" s="244" t="s">
        <v>192</v>
      </c>
      <c r="X8" s="244" t="s">
        <v>302</v>
      </c>
      <c r="Y8" s="244" t="s">
        <v>159</v>
      </c>
      <c r="Z8" s="244"/>
      <c r="AA8" s="96"/>
      <c r="AB8" s="243" t="s">
        <v>153</v>
      </c>
      <c r="AC8" s="244" t="s">
        <v>192</v>
      </c>
      <c r="AD8" s="244" t="s">
        <v>192</v>
      </c>
      <c r="AE8" s="244" t="s">
        <v>272</v>
      </c>
      <c r="AF8" s="244" t="s">
        <v>303</v>
      </c>
      <c r="AG8" s="244" t="s">
        <v>230</v>
      </c>
      <c r="AH8" s="244" t="s">
        <v>153</v>
      </c>
      <c r="AI8" s="96"/>
      <c r="AJ8" s="243" t="s">
        <v>211</v>
      </c>
      <c r="AK8" s="244" t="s">
        <v>192</v>
      </c>
      <c r="AL8" s="244" t="s">
        <v>302</v>
      </c>
      <c r="AM8" s="244"/>
      <c r="AN8" s="244" t="s">
        <v>303</v>
      </c>
      <c r="AO8" s="244" t="s">
        <v>230</v>
      </c>
      <c r="AP8" s="244"/>
      <c r="AQ8" s="96"/>
      <c r="AR8" s="226">
        <f t="shared" si="0"/>
        <v>31</v>
      </c>
    </row>
    <row r="9" spans="1:44" s="111" customFormat="1" ht="21" customHeight="1">
      <c r="A9" s="227" t="s">
        <v>37</v>
      </c>
      <c r="B9" s="147">
        <v>7</v>
      </c>
      <c r="C9" s="269" t="s">
        <v>126</v>
      </c>
      <c r="D9" s="243" t="s">
        <v>186</v>
      </c>
      <c r="E9" s="244"/>
      <c r="F9" s="244" t="s">
        <v>152</v>
      </c>
      <c r="G9" s="244" t="s">
        <v>302</v>
      </c>
      <c r="H9" s="244" t="s">
        <v>305</v>
      </c>
      <c r="I9" s="244" t="s">
        <v>315</v>
      </c>
      <c r="J9" s="244" t="s">
        <v>479</v>
      </c>
      <c r="K9" s="96"/>
      <c r="L9" s="244"/>
      <c r="M9" s="244" t="s">
        <v>302</v>
      </c>
      <c r="N9" s="243" t="s">
        <v>272</v>
      </c>
      <c r="O9" s="244" t="s">
        <v>165</v>
      </c>
      <c r="P9" s="244"/>
      <c r="Q9" s="244" t="s">
        <v>308</v>
      </c>
      <c r="R9" s="244" t="s">
        <v>322</v>
      </c>
      <c r="S9" s="96"/>
      <c r="T9" s="243" t="s">
        <v>153</v>
      </c>
      <c r="U9" s="244" t="s">
        <v>165</v>
      </c>
      <c r="V9" s="244" t="s">
        <v>165</v>
      </c>
      <c r="W9" s="244" t="s">
        <v>152</v>
      </c>
      <c r="X9" s="244" t="s">
        <v>327</v>
      </c>
      <c r="Y9" s="244" t="s">
        <v>531</v>
      </c>
      <c r="Z9" s="244" t="s">
        <v>186</v>
      </c>
      <c r="AA9" s="96"/>
      <c r="AB9" s="243" t="s">
        <v>153</v>
      </c>
      <c r="AC9" s="244" t="s">
        <v>492</v>
      </c>
      <c r="AD9" s="244" t="s">
        <v>152</v>
      </c>
      <c r="AE9" s="244" t="s">
        <v>272</v>
      </c>
      <c r="AF9" s="244" t="s">
        <v>165</v>
      </c>
      <c r="AG9" s="244"/>
      <c r="AH9" s="244" t="s">
        <v>153</v>
      </c>
      <c r="AI9" s="96"/>
      <c r="AJ9" s="243" t="s">
        <v>489</v>
      </c>
      <c r="AK9" s="244" t="s">
        <v>152</v>
      </c>
      <c r="AL9" s="244" t="s">
        <v>302</v>
      </c>
      <c r="AM9" s="244" t="s">
        <v>489</v>
      </c>
      <c r="AN9" s="244" t="s">
        <v>165</v>
      </c>
      <c r="AO9" s="244"/>
      <c r="AP9" s="244"/>
      <c r="AQ9" s="96"/>
      <c r="AR9" s="226">
        <f t="shared" si="0"/>
        <v>28</v>
      </c>
    </row>
    <row r="10" spans="1:44" s="111" customFormat="1" ht="21" customHeight="1">
      <c r="A10" s="227" t="s">
        <v>37</v>
      </c>
      <c r="B10" s="148">
        <v>8</v>
      </c>
      <c r="C10" s="269" t="s">
        <v>127</v>
      </c>
      <c r="D10" s="244" t="s">
        <v>323</v>
      </c>
      <c r="E10" s="244" t="s">
        <v>160</v>
      </c>
      <c r="F10" s="244" t="s">
        <v>192</v>
      </c>
      <c r="G10" s="244" t="s">
        <v>302</v>
      </c>
      <c r="H10" s="244" t="s">
        <v>324</v>
      </c>
      <c r="I10" s="244" t="s">
        <v>324</v>
      </c>
      <c r="K10" s="96"/>
      <c r="L10" s="244"/>
      <c r="M10" s="244" t="s">
        <v>302</v>
      </c>
      <c r="N10" s="243" t="s">
        <v>189</v>
      </c>
      <c r="O10" s="244" t="s">
        <v>494</v>
      </c>
      <c r="P10" s="244" t="s">
        <v>211</v>
      </c>
      <c r="Q10" s="244" t="s">
        <v>322</v>
      </c>
      <c r="R10" s="244" t="s">
        <v>322</v>
      </c>
      <c r="S10" s="96"/>
      <c r="T10" s="243"/>
      <c r="U10" s="244" t="s">
        <v>494</v>
      </c>
      <c r="V10" s="244" t="s">
        <v>494</v>
      </c>
      <c r="W10" s="244" t="s">
        <v>192</v>
      </c>
      <c r="X10" s="244"/>
      <c r="Y10" s="244" t="s">
        <v>531</v>
      </c>
      <c r="Z10" s="244" t="s">
        <v>161</v>
      </c>
      <c r="AA10" s="96"/>
      <c r="AB10" s="243" t="s">
        <v>418</v>
      </c>
      <c r="AC10" s="244" t="s">
        <v>192</v>
      </c>
      <c r="AD10" s="244" t="s">
        <v>192</v>
      </c>
      <c r="AE10" s="244" t="s">
        <v>189</v>
      </c>
      <c r="AF10" s="244" t="s">
        <v>494</v>
      </c>
      <c r="AG10" s="244"/>
      <c r="AH10" s="244"/>
      <c r="AI10" s="96"/>
      <c r="AJ10" s="243" t="s">
        <v>211</v>
      </c>
      <c r="AK10" s="244" t="s">
        <v>192</v>
      </c>
      <c r="AL10" s="244" t="s">
        <v>302</v>
      </c>
      <c r="AM10" s="244" t="s">
        <v>418</v>
      </c>
      <c r="AN10" s="244" t="s">
        <v>494</v>
      </c>
      <c r="AO10" s="244" t="s">
        <v>326</v>
      </c>
      <c r="AP10" s="244" t="s">
        <v>326</v>
      </c>
      <c r="AQ10" s="96"/>
      <c r="AR10" s="226">
        <f t="shared" si="0"/>
        <v>28</v>
      </c>
    </row>
    <row r="11" spans="1:44" s="111" customFormat="1" ht="21" customHeight="1">
      <c r="A11" s="227" t="s">
        <v>37</v>
      </c>
      <c r="B11" s="147">
        <v>9</v>
      </c>
      <c r="C11" s="269" t="s">
        <v>128</v>
      </c>
      <c r="D11" s="244" t="s">
        <v>323</v>
      </c>
      <c r="E11" s="244" t="s">
        <v>160</v>
      </c>
      <c r="F11" s="244" t="s">
        <v>192</v>
      </c>
      <c r="G11" s="244" t="s">
        <v>302</v>
      </c>
      <c r="H11" s="244" t="s">
        <v>324</v>
      </c>
      <c r="I11" s="244" t="s">
        <v>324</v>
      </c>
      <c r="K11" s="96"/>
      <c r="L11" s="244"/>
      <c r="M11" s="244" t="s">
        <v>302</v>
      </c>
      <c r="N11" s="243" t="s">
        <v>189</v>
      </c>
      <c r="O11" s="244" t="s">
        <v>303</v>
      </c>
      <c r="P11" s="244" t="s">
        <v>211</v>
      </c>
      <c r="Q11" s="244" t="s">
        <v>308</v>
      </c>
      <c r="R11" s="244" t="s">
        <v>322</v>
      </c>
      <c r="S11" s="96"/>
      <c r="T11" s="243"/>
      <c r="U11" s="244" t="s">
        <v>303</v>
      </c>
      <c r="V11" s="244" t="s">
        <v>303</v>
      </c>
      <c r="W11" s="244" t="s">
        <v>192</v>
      </c>
      <c r="X11" s="244"/>
      <c r="Y11" s="244" t="s">
        <v>159</v>
      </c>
      <c r="Z11" s="244" t="s">
        <v>161</v>
      </c>
      <c r="AA11" s="96"/>
      <c r="AB11" s="243" t="s">
        <v>418</v>
      </c>
      <c r="AC11" s="244" t="s">
        <v>192</v>
      </c>
      <c r="AD11" s="244" t="s">
        <v>192</v>
      </c>
      <c r="AE11" s="244" t="s">
        <v>189</v>
      </c>
      <c r="AF11" s="244" t="s">
        <v>303</v>
      </c>
      <c r="AG11" s="244"/>
      <c r="AH11" s="244"/>
      <c r="AI11" s="96"/>
      <c r="AJ11" s="243" t="s">
        <v>211</v>
      </c>
      <c r="AK11" s="244" t="s">
        <v>192</v>
      </c>
      <c r="AL11" s="244" t="s">
        <v>302</v>
      </c>
      <c r="AM11" s="244" t="s">
        <v>418</v>
      </c>
      <c r="AN11" s="244" t="s">
        <v>303</v>
      </c>
      <c r="AO11" s="244" t="s">
        <v>326</v>
      </c>
      <c r="AP11" s="244" t="s">
        <v>326</v>
      </c>
      <c r="AQ11" s="96"/>
      <c r="AR11" s="226">
        <f t="shared" si="0"/>
        <v>28</v>
      </c>
    </row>
    <row r="12" spans="1:44" s="111" customFormat="1" ht="21" customHeight="1">
      <c r="A12" s="227" t="s">
        <v>37</v>
      </c>
      <c r="B12" s="148">
        <v>10</v>
      </c>
      <c r="C12" s="269" t="s">
        <v>129</v>
      </c>
      <c r="D12" s="243"/>
      <c r="E12" s="244"/>
      <c r="F12" s="244" t="s">
        <v>152</v>
      </c>
      <c r="G12" s="244" t="s">
        <v>302</v>
      </c>
      <c r="H12" s="244" t="s">
        <v>479</v>
      </c>
      <c r="I12" s="244" t="s">
        <v>315</v>
      </c>
      <c r="J12" s="244" t="s">
        <v>305</v>
      </c>
      <c r="K12" s="96"/>
      <c r="L12" s="244"/>
      <c r="M12" s="244" t="s">
        <v>302</v>
      </c>
      <c r="N12" s="243" t="s">
        <v>272</v>
      </c>
      <c r="O12" s="244" t="s">
        <v>165</v>
      </c>
      <c r="P12" s="244" t="s">
        <v>211</v>
      </c>
      <c r="Q12" s="244" t="s">
        <v>322</v>
      </c>
      <c r="R12" s="244" t="s">
        <v>322</v>
      </c>
      <c r="S12" s="96"/>
      <c r="T12" s="243" t="s">
        <v>183</v>
      </c>
      <c r="U12" s="244" t="s">
        <v>165</v>
      </c>
      <c r="V12" s="244" t="s">
        <v>165</v>
      </c>
      <c r="W12" s="244" t="s">
        <v>152</v>
      </c>
      <c r="X12" s="244" t="s">
        <v>327</v>
      </c>
      <c r="Y12" s="244" t="s">
        <v>311</v>
      </c>
      <c r="Z12" s="244"/>
      <c r="AA12" s="96"/>
      <c r="AB12" s="243"/>
      <c r="AC12" s="244" t="s">
        <v>492</v>
      </c>
      <c r="AD12" s="244" t="s">
        <v>152</v>
      </c>
      <c r="AE12" s="244" t="s">
        <v>272</v>
      </c>
      <c r="AF12" s="244" t="s">
        <v>165</v>
      </c>
      <c r="AG12" s="244"/>
      <c r="AH12" s="244" t="s">
        <v>183</v>
      </c>
      <c r="AI12" s="96"/>
      <c r="AJ12" s="243" t="s">
        <v>211</v>
      </c>
      <c r="AK12" s="244" t="s">
        <v>152</v>
      </c>
      <c r="AL12" s="244" t="s">
        <v>302</v>
      </c>
      <c r="AM12" s="244" t="s">
        <v>315</v>
      </c>
      <c r="AN12" s="244" t="s">
        <v>165</v>
      </c>
      <c r="AO12" s="244"/>
      <c r="AP12" s="244"/>
      <c r="AQ12" s="96"/>
      <c r="AR12" s="226">
        <f t="shared" si="0"/>
        <v>27</v>
      </c>
    </row>
    <row r="13" spans="1:44" s="111" customFormat="1" ht="21" customHeight="1">
      <c r="A13" s="227" t="s">
        <v>37</v>
      </c>
      <c r="B13" s="147">
        <v>11</v>
      </c>
      <c r="C13" s="269" t="s">
        <v>90</v>
      </c>
      <c r="D13" s="243" t="s">
        <v>177</v>
      </c>
      <c r="E13" s="244" t="s">
        <v>302</v>
      </c>
      <c r="F13" s="244" t="s">
        <v>192</v>
      </c>
      <c r="G13" s="244" t="s">
        <v>188</v>
      </c>
      <c r="H13" s="244" t="s">
        <v>317</v>
      </c>
      <c r="I13" s="244" t="s">
        <v>313</v>
      </c>
      <c r="J13" s="244" t="s">
        <v>313</v>
      </c>
      <c r="K13" s="96"/>
      <c r="L13" s="244" t="s">
        <v>302</v>
      </c>
      <c r="M13" s="244" t="s">
        <v>188</v>
      </c>
      <c r="N13" s="243" t="s">
        <v>211</v>
      </c>
      <c r="O13" s="244" t="s">
        <v>303</v>
      </c>
      <c r="P13" s="244"/>
      <c r="Q13" s="244" t="s">
        <v>317</v>
      </c>
      <c r="R13" s="244" t="s">
        <v>317</v>
      </c>
      <c r="S13" s="96"/>
      <c r="T13" s="243"/>
      <c r="U13" s="244" t="s">
        <v>303</v>
      </c>
      <c r="V13" s="244" t="s">
        <v>303</v>
      </c>
      <c r="W13" s="244" t="s">
        <v>192</v>
      </c>
      <c r="X13" s="244" t="s">
        <v>327</v>
      </c>
      <c r="Y13" s="244" t="s">
        <v>159</v>
      </c>
      <c r="Z13" s="244" t="s">
        <v>175</v>
      </c>
      <c r="AA13" s="96"/>
      <c r="AB13" s="243" t="s">
        <v>418</v>
      </c>
      <c r="AC13" s="244" t="s">
        <v>192</v>
      </c>
      <c r="AD13" s="244" t="s">
        <v>192</v>
      </c>
      <c r="AE13" s="244" t="s">
        <v>211</v>
      </c>
      <c r="AF13" s="244" t="s">
        <v>303</v>
      </c>
      <c r="AG13" s="244" t="s">
        <v>302</v>
      </c>
      <c r="AH13" s="244" t="s">
        <v>177</v>
      </c>
      <c r="AI13" s="96"/>
      <c r="AJ13" s="243"/>
      <c r="AK13" s="244" t="s">
        <v>192</v>
      </c>
      <c r="AL13" s="244" t="s">
        <v>188</v>
      </c>
      <c r="AM13" s="244" t="s">
        <v>418</v>
      </c>
      <c r="AN13" s="244" t="s">
        <v>303</v>
      </c>
      <c r="AO13" s="244" t="s">
        <v>302</v>
      </c>
      <c r="AP13" s="244"/>
      <c r="AQ13" s="96"/>
      <c r="AR13" s="226">
        <f t="shared" si="0"/>
        <v>30</v>
      </c>
    </row>
    <row r="14" spans="1:44" s="111" customFormat="1" ht="21" customHeight="1">
      <c r="A14" s="227" t="s">
        <v>37</v>
      </c>
      <c r="B14" s="148">
        <v>12</v>
      </c>
      <c r="C14" s="269" t="s">
        <v>130</v>
      </c>
      <c r="D14" s="243"/>
      <c r="E14" s="244" t="s">
        <v>305</v>
      </c>
      <c r="F14" s="244" t="s">
        <v>192</v>
      </c>
      <c r="G14" s="244" t="s">
        <v>302</v>
      </c>
      <c r="H14" s="244" t="s">
        <v>305</v>
      </c>
      <c r="I14" s="244" t="s">
        <v>313</v>
      </c>
      <c r="J14" s="72" t="s">
        <v>313</v>
      </c>
      <c r="K14" s="96"/>
      <c r="L14" s="244" t="s">
        <v>188</v>
      </c>
      <c r="M14" s="244" t="s">
        <v>302</v>
      </c>
      <c r="N14" s="243" t="s">
        <v>266</v>
      </c>
      <c r="O14" s="244" t="s">
        <v>165</v>
      </c>
      <c r="P14" s="244" t="s">
        <v>211</v>
      </c>
      <c r="Q14" s="244"/>
      <c r="R14" s="72"/>
      <c r="S14" s="96"/>
      <c r="T14" s="243" t="s">
        <v>183</v>
      </c>
      <c r="U14" s="244" t="s">
        <v>165</v>
      </c>
      <c r="V14" s="244" t="s">
        <v>165</v>
      </c>
      <c r="W14" s="244" t="s">
        <v>192</v>
      </c>
      <c r="X14" s="244" t="s">
        <v>327</v>
      </c>
      <c r="Y14" s="244" t="s">
        <v>531</v>
      </c>
      <c r="Z14" s="72"/>
      <c r="AA14" s="96"/>
      <c r="AB14" s="243" t="s">
        <v>418</v>
      </c>
      <c r="AC14" s="244" t="s">
        <v>192</v>
      </c>
      <c r="AD14" s="244" t="s">
        <v>192</v>
      </c>
      <c r="AE14" s="244" t="s">
        <v>266</v>
      </c>
      <c r="AF14" s="244" t="s">
        <v>165</v>
      </c>
      <c r="AG14" s="244" t="s">
        <v>188</v>
      </c>
      <c r="AH14" s="72" t="s">
        <v>183</v>
      </c>
      <c r="AI14" s="96"/>
      <c r="AJ14" s="243" t="s">
        <v>211</v>
      </c>
      <c r="AK14" s="244" t="s">
        <v>192</v>
      </c>
      <c r="AL14" s="244" t="s">
        <v>302</v>
      </c>
      <c r="AM14" s="244" t="s">
        <v>418</v>
      </c>
      <c r="AN14" s="244" t="s">
        <v>165</v>
      </c>
      <c r="AO14" s="244" t="s">
        <v>188</v>
      </c>
      <c r="AP14" s="72"/>
      <c r="AQ14" s="96"/>
      <c r="AR14" s="226">
        <f t="shared" si="0"/>
        <v>30</v>
      </c>
    </row>
    <row r="15" spans="1:44" s="111" customFormat="1" ht="21" customHeight="1">
      <c r="A15" s="227" t="s">
        <v>37</v>
      </c>
      <c r="B15" s="147">
        <v>13</v>
      </c>
      <c r="C15" s="269" t="s">
        <v>131</v>
      </c>
      <c r="D15" s="243"/>
      <c r="E15" s="244" t="s">
        <v>305</v>
      </c>
      <c r="F15" s="244" t="s">
        <v>152</v>
      </c>
      <c r="G15" s="244" t="s">
        <v>302</v>
      </c>
      <c r="H15" s="244" t="s">
        <v>305</v>
      </c>
      <c r="I15" s="244" t="s">
        <v>313</v>
      </c>
      <c r="J15" s="72"/>
      <c r="K15" s="96"/>
      <c r="L15" s="244" t="s">
        <v>188</v>
      </c>
      <c r="M15" s="244" t="s">
        <v>302</v>
      </c>
      <c r="N15" s="243" t="s">
        <v>266</v>
      </c>
      <c r="O15" s="244" t="s">
        <v>165</v>
      </c>
      <c r="P15" s="244" t="s">
        <v>211</v>
      </c>
      <c r="Q15" s="244" t="s">
        <v>308</v>
      </c>
      <c r="R15" s="72" t="s">
        <v>322</v>
      </c>
      <c r="S15" s="96"/>
      <c r="T15" s="243"/>
      <c r="U15" s="244" t="s">
        <v>165</v>
      </c>
      <c r="V15" s="244" t="s">
        <v>165</v>
      </c>
      <c r="W15" s="244" t="s">
        <v>152</v>
      </c>
      <c r="X15" s="244"/>
      <c r="Y15" s="244" t="s">
        <v>311</v>
      </c>
      <c r="Z15" s="72"/>
      <c r="AA15" s="96"/>
      <c r="AB15" s="243" t="s">
        <v>418</v>
      </c>
      <c r="AC15" s="244" t="s">
        <v>160</v>
      </c>
      <c r="AD15" s="244" t="s">
        <v>152</v>
      </c>
      <c r="AE15" s="244" t="s">
        <v>266</v>
      </c>
      <c r="AF15" s="244" t="s">
        <v>165</v>
      </c>
      <c r="AG15" s="244" t="s">
        <v>188</v>
      </c>
      <c r="AH15" s="72"/>
      <c r="AI15" s="96"/>
      <c r="AJ15" s="243" t="s">
        <v>211</v>
      </c>
      <c r="AK15" s="244" t="s">
        <v>152</v>
      </c>
      <c r="AL15" s="244" t="s">
        <v>302</v>
      </c>
      <c r="AM15" s="244" t="s">
        <v>418</v>
      </c>
      <c r="AN15" s="244" t="s">
        <v>165</v>
      </c>
      <c r="AO15" s="244" t="s">
        <v>188</v>
      </c>
      <c r="AP15" s="72"/>
      <c r="AQ15" s="96"/>
      <c r="AR15" s="226">
        <f t="shared" si="0"/>
        <v>28</v>
      </c>
    </row>
    <row r="16" spans="1:44" s="111" customFormat="1" ht="21" customHeight="1">
      <c r="A16" s="227" t="s">
        <v>37</v>
      </c>
      <c r="B16" s="148">
        <v>14</v>
      </c>
      <c r="C16" s="269" t="s">
        <v>132</v>
      </c>
      <c r="D16" s="244" t="s">
        <v>305</v>
      </c>
      <c r="E16" s="244" t="s">
        <v>160</v>
      </c>
      <c r="F16" s="244" t="s">
        <v>192</v>
      </c>
      <c r="G16" s="244" t="s">
        <v>302</v>
      </c>
      <c r="H16" s="244" t="s">
        <v>177</v>
      </c>
      <c r="I16" s="244" t="s">
        <v>313</v>
      </c>
      <c r="J16" s="244" t="s">
        <v>479</v>
      </c>
      <c r="K16" s="96"/>
      <c r="L16" s="244" t="s">
        <v>188</v>
      </c>
      <c r="M16" s="244" t="s">
        <v>302</v>
      </c>
      <c r="N16" s="243" t="s">
        <v>211</v>
      </c>
      <c r="O16" s="244" t="s">
        <v>303</v>
      </c>
      <c r="P16" s="244"/>
      <c r="Q16" s="244" t="s">
        <v>177</v>
      </c>
      <c r="R16" s="244" t="s">
        <v>177</v>
      </c>
      <c r="S16" s="96"/>
      <c r="T16" s="243"/>
      <c r="U16" s="244" t="s">
        <v>303</v>
      </c>
      <c r="V16" s="244" t="s">
        <v>303</v>
      </c>
      <c r="W16" s="244" t="s">
        <v>192</v>
      </c>
      <c r="X16" s="244" t="s">
        <v>302</v>
      </c>
      <c r="Y16" s="244" t="s">
        <v>159</v>
      </c>
      <c r="Z16" s="244" t="s">
        <v>161</v>
      </c>
      <c r="AA16" s="96"/>
      <c r="AB16" s="243" t="s">
        <v>418</v>
      </c>
      <c r="AC16" s="244" t="s">
        <v>192</v>
      </c>
      <c r="AD16" s="244" t="s">
        <v>192</v>
      </c>
      <c r="AE16" s="244" t="s">
        <v>211</v>
      </c>
      <c r="AF16" s="244" t="s">
        <v>303</v>
      </c>
      <c r="AG16" s="244" t="s">
        <v>188</v>
      </c>
      <c r="AH16" s="244"/>
      <c r="AI16" s="96"/>
      <c r="AJ16" s="243" t="s">
        <v>321</v>
      </c>
      <c r="AK16" s="244" t="s">
        <v>192</v>
      </c>
      <c r="AL16" s="244" t="s">
        <v>302</v>
      </c>
      <c r="AM16" s="244" t="s">
        <v>418</v>
      </c>
      <c r="AN16" s="244" t="s">
        <v>303</v>
      </c>
      <c r="AO16" s="244" t="s">
        <v>188</v>
      </c>
      <c r="AP16" s="244"/>
      <c r="AQ16" s="96"/>
      <c r="AR16" s="226">
        <f t="shared" si="0"/>
        <v>30</v>
      </c>
    </row>
    <row r="17" spans="1:44" s="111" customFormat="1" ht="21" customHeight="1">
      <c r="A17" s="227" t="s">
        <v>37</v>
      </c>
      <c r="B17" s="147">
        <v>15</v>
      </c>
      <c r="C17" s="269" t="s">
        <v>133</v>
      </c>
      <c r="D17" s="243"/>
      <c r="E17" s="244"/>
      <c r="F17" s="244" t="s">
        <v>152</v>
      </c>
      <c r="G17" s="244" t="s">
        <v>302</v>
      </c>
      <c r="H17" s="244" t="s">
        <v>305</v>
      </c>
      <c r="I17" s="244" t="s">
        <v>305</v>
      </c>
      <c r="J17" s="244" t="s">
        <v>311</v>
      </c>
      <c r="K17" s="96"/>
      <c r="L17" s="244" t="s">
        <v>188</v>
      </c>
      <c r="M17" s="244" t="s">
        <v>302</v>
      </c>
      <c r="N17" s="243" t="s">
        <v>266</v>
      </c>
      <c r="O17" s="244" t="s">
        <v>165</v>
      </c>
      <c r="P17" s="244" t="s">
        <v>211</v>
      </c>
      <c r="Q17" s="244" t="s">
        <v>308</v>
      </c>
      <c r="R17" s="244" t="s">
        <v>322</v>
      </c>
      <c r="S17" s="96"/>
      <c r="T17" s="243"/>
      <c r="U17" s="244" t="s">
        <v>165</v>
      </c>
      <c r="V17" s="244" t="s">
        <v>165</v>
      </c>
      <c r="W17" s="244" t="s">
        <v>152</v>
      </c>
      <c r="X17" s="244" t="s">
        <v>302</v>
      </c>
      <c r="Y17" s="244" t="s">
        <v>311</v>
      </c>
      <c r="Z17" s="244" t="s">
        <v>161</v>
      </c>
      <c r="AA17" s="96"/>
      <c r="AB17" s="243"/>
      <c r="AC17" s="244" t="s">
        <v>160</v>
      </c>
      <c r="AD17" s="244" t="s">
        <v>152</v>
      </c>
      <c r="AE17" s="244" t="s">
        <v>266</v>
      </c>
      <c r="AF17" s="244" t="s">
        <v>165</v>
      </c>
      <c r="AG17" s="244" t="s">
        <v>188</v>
      </c>
      <c r="AH17" s="244"/>
      <c r="AI17" s="96"/>
      <c r="AJ17" s="243" t="s">
        <v>211</v>
      </c>
      <c r="AK17" s="244" t="s">
        <v>152</v>
      </c>
      <c r="AL17" s="244" t="s">
        <v>302</v>
      </c>
      <c r="AM17" s="244" t="s">
        <v>315</v>
      </c>
      <c r="AN17" s="244" t="s">
        <v>165</v>
      </c>
      <c r="AO17" s="244" t="s">
        <v>188</v>
      </c>
      <c r="AP17" s="244"/>
      <c r="AQ17" s="96"/>
      <c r="AR17" s="226">
        <f t="shared" si="0"/>
        <v>29</v>
      </c>
    </row>
    <row r="18" spans="1:44" s="111" customFormat="1" ht="21" customHeight="1">
      <c r="A18" s="227" t="s">
        <v>37</v>
      </c>
      <c r="B18" s="148">
        <v>16</v>
      </c>
      <c r="C18" s="269" t="s">
        <v>134</v>
      </c>
      <c r="D18" s="243" t="s">
        <v>155</v>
      </c>
      <c r="E18" s="244"/>
      <c r="F18" s="244" t="s">
        <v>152</v>
      </c>
      <c r="G18" s="244" t="s">
        <v>302</v>
      </c>
      <c r="H18" s="244" t="s">
        <v>479</v>
      </c>
      <c r="I18" s="244" t="s">
        <v>305</v>
      </c>
      <c r="J18" s="244"/>
      <c r="K18" s="96"/>
      <c r="L18" s="244"/>
      <c r="M18" s="244" t="s">
        <v>302</v>
      </c>
      <c r="N18" s="243" t="s">
        <v>189</v>
      </c>
      <c r="O18" s="244" t="s">
        <v>165</v>
      </c>
      <c r="P18" s="244" t="s">
        <v>310</v>
      </c>
      <c r="Q18" s="244" t="s">
        <v>308</v>
      </c>
      <c r="R18" s="244" t="s">
        <v>322</v>
      </c>
      <c r="S18" s="96"/>
      <c r="T18" s="243" t="s">
        <v>153</v>
      </c>
      <c r="U18" s="244" t="s">
        <v>165</v>
      </c>
      <c r="V18" s="244" t="s">
        <v>165</v>
      </c>
      <c r="W18" s="244" t="s">
        <v>152</v>
      </c>
      <c r="X18" s="244"/>
      <c r="Y18" s="244" t="s">
        <v>531</v>
      </c>
      <c r="Z18" s="244" t="s">
        <v>161</v>
      </c>
      <c r="AA18" s="96"/>
      <c r="AB18" s="243" t="s">
        <v>153</v>
      </c>
      <c r="AC18" s="244" t="s">
        <v>160</v>
      </c>
      <c r="AD18" s="244" t="s">
        <v>152</v>
      </c>
      <c r="AE18" s="244" t="s">
        <v>189</v>
      </c>
      <c r="AF18" s="244" t="s">
        <v>165</v>
      </c>
      <c r="AG18" s="244"/>
      <c r="AH18" s="244" t="s">
        <v>153</v>
      </c>
      <c r="AI18" s="96"/>
      <c r="AJ18" s="243" t="s">
        <v>211</v>
      </c>
      <c r="AK18" s="244" t="s">
        <v>152</v>
      </c>
      <c r="AL18" s="244" t="s">
        <v>302</v>
      </c>
      <c r="AM18" s="244" t="s">
        <v>326</v>
      </c>
      <c r="AN18" s="244" t="s">
        <v>165</v>
      </c>
      <c r="AO18" s="244" t="s">
        <v>326</v>
      </c>
      <c r="AP18" s="244" t="s">
        <v>310</v>
      </c>
      <c r="AQ18" s="96"/>
      <c r="AR18" s="226">
        <f t="shared" si="0"/>
        <v>29</v>
      </c>
    </row>
    <row r="19" spans="1:44" s="111" customFormat="1" ht="21" customHeight="1">
      <c r="A19" s="227" t="s">
        <v>37</v>
      </c>
      <c r="B19" s="147">
        <v>17</v>
      </c>
      <c r="C19" s="269" t="s">
        <v>135</v>
      </c>
      <c r="D19" s="243" t="s">
        <v>186</v>
      </c>
      <c r="E19" s="72"/>
      <c r="F19" s="244" t="s">
        <v>152</v>
      </c>
      <c r="G19" s="244" t="s">
        <v>302</v>
      </c>
      <c r="H19" s="244" t="s">
        <v>322</v>
      </c>
      <c r="I19" s="244" t="s">
        <v>308</v>
      </c>
      <c r="J19" s="244" t="s">
        <v>153</v>
      </c>
      <c r="K19" s="245"/>
      <c r="L19" s="244" t="s">
        <v>188</v>
      </c>
      <c r="M19" s="72" t="s">
        <v>302</v>
      </c>
      <c r="N19" s="243" t="s">
        <v>211</v>
      </c>
      <c r="O19" s="244" t="s">
        <v>165</v>
      </c>
      <c r="P19" s="244"/>
      <c r="Q19" s="244" t="s">
        <v>153</v>
      </c>
      <c r="R19" s="244" t="s">
        <v>153</v>
      </c>
      <c r="S19" s="245"/>
      <c r="T19" s="243" t="s">
        <v>183</v>
      </c>
      <c r="U19" s="244" t="s">
        <v>165</v>
      </c>
      <c r="V19" s="244" t="s">
        <v>165</v>
      </c>
      <c r="W19" s="244" t="s">
        <v>152</v>
      </c>
      <c r="X19" s="244" t="s">
        <v>302</v>
      </c>
      <c r="Y19" s="244" t="s">
        <v>531</v>
      </c>
      <c r="Z19" s="244" t="s">
        <v>186</v>
      </c>
      <c r="AA19" s="245"/>
      <c r="AB19" s="243" t="s">
        <v>161</v>
      </c>
      <c r="AC19" s="72" t="s">
        <v>160</v>
      </c>
      <c r="AD19" s="244" t="s">
        <v>152</v>
      </c>
      <c r="AE19" s="244" t="s">
        <v>211</v>
      </c>
      <c r="AF19" s="244" t="s">
        <v>165</v>
      </c>
      <c r="AG19" s="244" t="s">
        <v>188</v>
      </c>
      <c r="AH19" s="244" t="s">
        <v>183</v>
      </c>
      <c r="AI19" s="245"/>
      <c r="AJ19" s="243" t="s">
        <v>321</v>
      </c>
      <c r="AK19" s="72" t="s">
        <v>152</v>
      </c>
      <c r="AL19" s="244" t="s">
        <v>302</v>
      </c>
      <c r="AM19" s="244" t="s">
        <v>321</v>
      </c>
      <c r="AN19" s="244" t="s">
        <v>165</v>
      </c>
      <c r="AO19" s="244" t="s">
        <v>188</v>
      </c>
      <c r="AP19" s="244"/>
      <c r="AQ19" s="245"/>
      <c r="AR19" s="226">
        <f t="shared" si="0"/>
        <v>31</v>
      </c>
    </row>
    <row r="20" spans="1:44" s="111" customFormat="1" ht="21" customHeight="1">
      <c r="A20" s="227" t="s">
        <v>37</v>
      </c>
      <c r="B20" s="148">
        <v>18</v>
      </c>
      <c r="C20" s="269" t="s">
        <v>136</v>
      </c>
      <c r="D20" s="243" t="s">
        <v>155</v>
      </c>
      <c r="E20" s="244" t="s">
        <v>160</v>
      </c>
      <c r="F20" s="244" t="s">
        <v>192</v>
      </c>
      <c r="G20" s="244" t="s">
        <v>302</v>
      </c>
      <c r="H20" s="244" t="s">
        <v>177</v>
      </c>
      <c r="I20" s="244"/>
      <c r="J20" s="244"/>
      <c r="K20" s="96"/>
      <c r="L20" s="244" t="s">
        <v>188</v>
      </c>
      <c r="M20" s="244" t="s">
        <v>302</v>
      </c>
      <c r="N20" s="243" t="s">
        <v>189</v>
      </c>
      <c r="O20" s="244" t="s">
        <v>303</v>
      </c>
      <c r="P20" s="244" t="s">
        <v>310</v>
      </c>
      <c r="Q20" s="244" t="s">
        <v>177</v>
      </c>
      <c r="R20" s="244" t="s">
        <v>177</v>
      </c>
      <c r="S20" s="96"/>
      <c r="T20" s="243" t="s">
        <v>319</v>
      </c>
      <c r="U20" s="244" t="s">
        <v>303</v>
      </c>
      <c r="V20" s="244" t="s">
        <v>303</v>
      </c>
      <c r="W20" s="244" t="s">
        <v>192</v>
      </c>
      <c r="X20" s="244" t="s">
        <v>302</v>
      </c>
      <c r="Y20" s="244" t="s">
        <v>159</v>
      </c>
      <c r="Z20" s="244" t="s">
        <v>161</v>
      </c>
      <c r="AA20" s="96"/>
      <c r="AB20" s="243" t="s">
        <v>319</v>
      </c>
      <c r="AC20" s="244" t="s">
        <v>192</v>
      </c>
      <c r="AD20" s="244" t="s">
        <v>192</v>
      </c>
      <c r="AE20" s="244" t="s">
        <v>189</v>
      </c>
      <c r="AF20" s="244" t="s">
        <v>303</v>
      </c>
      <c r="AG20" s="244" t="s">
        <v>188</v>
      </c>
      <c r="AH20" s="244" t="s">
        <v>319</v>
      </c>
      <c r="AI20" s="96"/>
      <c r="AJ20" s="243" t="s">
        <v>211</v>
      </c>
      <c r="AK20" s="244" t="s">
        <v>192</v>
      </c>
      <c r="AL20" s="244" t="s">
        <v>302</v>
      </c>
      <c r="AM20" s="244" t="s">
        <v>319</v>
      </c>
      <c r="AN20" s="244" t="s">
        <v>303</v>
      </c>
      <c r="AO20" s="244" t="s">
        <v>188</v>
      </c>
      <c r="AP20" s="244" t="s">
        <v>310</v>
      </c>
      <c r="AQ20" s="96"/>
      <c r="AR20" s="226">
        <f t="shared" si="0"/>
        <v>32</v>
      </c>
    </row>
    <row r="21" spans="1:44" s="111" customFormat="1" ht="21" customHeight="1">
      <c r="A21" s="227" t="s">
        <v>37</v>
      </c>
      <c r="B21" s="147">
        <v>19</v>
      </c>
      <c r="C21" s="269" t="s">
        <v>137</v>
      </c>
      <c r="D21" s="243"/>
      <c r="E21" s="244" t="s">
        <v>323</v>
      </c>
      <c r="F21" s="244" t="s">
        <v>152</v>
      </c>
      <c r="G21" s="244" t="s">
        <v>302</v>
      </c>
      <c r="H21" s="244" t="s">
        <v>324</v>
      </c>
      <c r="I21" s="244" t="s">
        <v>324</v>
      </c>
      <c r="K21" s="96"/>
      <c r="L21" s="244" t="s">
        <v>230</v>
      </c>
      <c r="M21" s="244" t="s">
        <v>302</v>
      </c>
      <c r="N21" s="243"/>
      <c r="O21" s="244" t="s">
        <v>303</v>
      </c>
      <c r="P21" s="244" t="s">
        <v>316</v>
      </c>
      <c r="Q21" s="244" t="s">
        <v>308</v>
      </c>
      <c r="R21" s="244" t="s">
        <v>322</v>
      </c>
      <c r="S21" s="96"/>
      <c r="T21" s="243"/>
      <c r="U21" s="244" t="s">
        <v>303</v>
      </c>
      <c r="V21" s="244" t="s">
        <v>303</v>
      </c>
      <c r="W21" s="244" t="s">
        <v>152</v>
      </c>
      <c r="X21" s="244" t="s">
        <v>302</v>
      </c>
      <c r="Y21" s="244" t="s">
        <v>159</v>
      </c>
      <c r="Z21" s="244" t="s">
        <v>161</v>
      </c>
      <c r="AA21" s="96"/>
      <c r="AB21" s="243"/>
      <c r="AC21" s="244" t="s">
        <v>160</v>
      </c>
      <c r="AD21" s="244" t="s">
        <v>152</v>
      </c>
      <c r="AE21" s="244" t="s">
        <v>211</v>
      </c>
      <c r="AF21" s="244" t="s">
        <v>303</v>
      </c>
      <c r="AG21" s="244" t="s">
        <v>230</v>
      </c>
      <c r="AH21" s="244"/>
      <c r="AI21" s="96"/>
      <c r="AJ21" s="243" t="s">
        <v>211</v>
      </c>
      <c r="AK21" s="244" t="s">
        <v>152</v>
      </c>
      <c r="AL21" s="244" t="s">
        <v>302</v>
      </c>
      <c r="AM21" s="244" t="s">
        <v>316</v>
      </c>
      <c r="AN21" s="244" t="s">
        <v>303</v>
      </c>
      <c r="AO21" s="244" t="s">
        <v>230</v>
      </c>
      <c r="AP21" s="244" t="s">
        <v>316</v>
      </c>
      <c r="AQ21" s="96"/>
      <c r="AR21" s="226">
        <f t="shared" si="0"/>
        <v>29</v>
      </c>
    </row>
    <row r="22" spans="1:44" s="111" customFormat="1" ht="21" customHeight="1">
      <c r="A22" s="227" t="s">
        <v>37</v>
      </c>
      <c r="B22" s="148">
        <v>20</v>
      </c>
      <c r="C22" s="269" t="s">
        <v>138</v>
      </c>
      <c r="D22" s="111" t="s">
        <v>418</v>
      </c>
      <c r="E22" s="244" t="s">
        <v>160</v>
      </c>
      <c r="F22" s="244" t="s">
        <v>192</v>
      </c>
      <c r="G22" s="244" t="s">
        <v>302</v>
      </c>
      <c r="H22" s="244" t="s">
        <v>317</v>
      </c>
      <c r="I22" s="244" t="s">
        <v>305</v>
      </c>
      <c r="J22" s="244" t="s">
        <v>479</v>
      </c>
      <c r="K22" s="96"/>
      <c r="L22" s="244" t="s">
        <v>188</v>
      </c>
      <c r="M22" s="244" t="s">
        <v>302</v>
      </c>
      <c r="N22" s="243" t="s">
        <v>211</v>
      </c>
      <c r="O22" s="244" t="s">
        <v>303</v>
      </c>
      <c r="P22" s="244"/>
      <c r="Q22" s="244" t="s">
        <v>317</v>
      </c>
      <c r="R22" s="244" t="s">
        <v>317</v>
      </c>
      <c r="S22" s="96"/>
      <c r="T22" s="243" t="s">
        <v>319</v>
      </c>
      <c r="U22" s="244" t="s">
        <v>303</v>
      </c>
      <c r="V22" s="244" t="s">
        <v>303</v>
      </c>
      <c r="W22" s="244" t="s">
        <v>192</v>
      </c>
      <c r="X22" s="244" t="s">
        <v>302</v>
      </c>
      <c r="Y22" s="244" t="s">
        <v>159</v>
      </c>
      <c r="Z22" s="244" t="s">
        <v>198</v>
      </c>
      <c r="AA22" s="96"/>
      <c r="AB22" s="243" t="s">
        <v>319</v>
      </c>
      <c r="AC22" s="244" t="s">
        <v>192</v>
      </c>
      <c r="AD22" s="244" t="s">
        <v>192</v>
      </c>
      <c r="AE22" s="244" t="s">
        <v>211</v>
      </c>
      <c r="AF22" s="244" t="s">
        <v>303</v>
      </c>
      <c r="AG22" s="244" t="s">
        <v>188</v>
      </c>
      <c r="AH22" s="244" t="s">
        <v>319</v>
      </c>
      <c r="AI22" s="96"/>
      <c r="AJ22" s="243"/>
      <c r="AK22" s="244" t="s">
        <v>192</v>
      </c>
      <c r="AL22" s="244" t="s">
        <v>302</v>
      </c>
      <c r="AM22" s="244" t="s">
        <v>319</v>
      </c>
      <c r="AN22" s="244" t="s">
        <v>303</v>
      </c>
      <c r="AO22" s="244" t="s">
        <v>188</v>
      </c>
      <c r="AP22" s="244"/>
      <c r="AQ22" s="96"/>
      <c r="AR22" s="226">
        <f t="shared" si="0"/>
        <v>31</v>
      </c>
    </row>
    <row r="23" spans="1:44" s="111" customFormat="1" ht="21" customHeight="1">
      <c r="A23" s="227" t="s">
        <v>37</v>
      </c>
      <c r="B23" s="147">
        <v>21</v>
      </c>
      <c r="C23" s="269" t="s">
        <v>139</v>
      </c>
      <c r="D23" s="243" t="s">
        <v>177</v>
      </c>
      <c r="E23" s="244" t="s">
        <v>160</v>
      </c>
      <c r="F23" s="244" t="s">
        <v>192</v>
      </c>
      <c r="G23" s="244" t="s">
        <v>302</v>
      </c>
      <c r="H23" s="244"/>
      <c r="I23" s="244" t="s">
        <v>313</v>
      </c>
      <c r="J23" s="244" t="s">
        <v>313</v>
      </c>
      <c r="K23" s="96"/>
      <c r="L23" s="244" t="s">
        <v>188</v>
      </c>
      <c r="M23" s="244" t="s">
        <v>302</v>
      </c>
      <c r="N23" s="243" t="s">
        <v>189</v>
      </c>
      <c r="O23" s="244" t="s">
        <v>303</v>
      </c>
      <c r="P23" s="244" t="s">
        <v>211</v>
      </c>
      <c r="Q23" s="244"/>
      <c r="R23" s="244"/>
      <c r="S23" s="96"/>
      <c r="T23" s="243"/>
      <c r="U23" s="244" t="s">
        <v>303</v>
      </c>
      <c r="V23" s="244" t="s">
        <v>303</v>
      </c>
      <c r="W23" s="244" t="s">
        <v>192</v>
      </c>
      <c r="X23" s="244" t="s">
        <v>302</v>
      </c>
      <c r="Y23" s="244" t="s">
        <v>159</v>
      </c>
      <c r="Z23" s="244" t="s">
        <v>175</v>
      </c>
      <c r="AA23" s="96"/>
      <c r="AB23" s="243" t="s">
        <v>161</v>
      </c>
      <c r="AC23" s="244" t="s">
        <v>192</v>
      </c>
      <c r="AD23" s="244" t="s">
        <v>192</v>
      </c>
      <c r="AE23" s="244" t="s">
        <v>189</v>
      </c>
      <c r="AF23" s="244" t="s">
        <v>303</v>
      </c>
      <c r="AG23" s="244" t="s">
        <v>188</v>
      </c>
      <c r="AH23" s="244" t="s">
        <v>177</v>
      </c>
      <c r="AI23" s="96"/>
      <c r="AJ23" s="243" t="s">
        <v>211</v>
      </c>
      <c r="AK23" s="244" t="s">
        <v>192</v>
      </c>
      <c r="AL23" s="244" t="s">
        <v>302</v>
      </c>
      <c r="AM23" s="244"/>
      <c r="AN23" s="244" t="s">
        <v>303</v>
      </c>
      <c r="AO23" s="244" t="s">
        <v>188</v>
      </c>
      <c r="AP23" s="244"/>
      <c r="AQ23" s="96"/>
      <c r="AR23" s="226">
        <f t="shared" si="0"/>
        <v>28</v>
      </c>
    </row>
    <row r="24" spans="1:44" s="111" customFormat="1" ht="21" customHeight="1">
      <c r="A24" s="227" t="s">
        <v>37</v>
      </c>
      <c r="B24" s="148">
        <v>22</v>
      </c>
      <c r="C24" s="269" t="s">
        <v>140</v>
      </c>
      <c r="D24" s="243" t="s">
        <v>177</v>
      </c>
      <c r="E24" s="244" t="s">
        <v>324</v>
      </c>
      <c r="F24" s="244" t="s">
        <v>152</v>
      </c>
      <c r="G24" s="244" t="s">
        <v>302</v>
      </c>
      <c r="H24" s="244" t="s">
        <v>324</v>
      </c>
      <c r="I24" s="244" t="s">
        <v>323</v>
      </c>
      <c r="K24" s="96"/>
      <c r="L24" s="244"/>
      <c r="M24" s="72" t="s">
        <v>302</v>
      </c>
      <c r="N24" s="243" t="s">
        <v>189</v>
      </c>
      <c r="O24" s="244" t="s">
        <v>303</v>
      </c>
      <c r="P24" s="244" t="s">
        <v>211</v>
      </c>
      <c r="Q24" s="244"/>
      <c r="R24" s="244"/>
      <c r="S24" s="96"/>
      <c r="T24" s="243"/>
      <c r="U24" s="72" t="s">
        <v>303</v>
      </c>
      <c r="V24" s="244" t="s">
        <v>303</v>
      </c>
      <c r="W24" s="244" t="s">
        <v>152</v>
      </c>
      <c r="X24" s="244"/>
      <c r="Y24" s="244" t="s">
        <v>159</v>
      </c>
      <c r="Z24" s="244" t="s">
        <v>177</v>
      </c>
      <c r="AA24" s="96"/>
      <c r="AB24" s="243" t="s">
        <v>161</v>
      </c>
      <c r="AC24" s="72" t="s">
        <v>160</v>
      </c>
      <c r="AD24" s="244" t="s">
        <v>152</v>
      </c>
      <c r="AE24" s="244" t="s">
        <v>189</v>
      </c>
      <c r="AF24" s="244" t="s">
        <v>303</v>
      </c>
      <c r="AG24" s="244"/>
      <c r="AH24" s="244" t="s">
        <v>177</v>
      </c>
      <c r="AI24" s="96"/>
      <c r="AJ24" s="243" t="s">
        <v>211</v>
      </c>
      <c r="AK24" s="72" t="s">
        <v>152</v>
      </c>
      <c r="AL24" s="244" t="s">
        <v>302</v>
      </c>
      <c r="AM24" s="244" t="s">
        <v>316</v>
      </c>
      <c r="AN24" s="244" t="s">
        <v>303</v>
      </c>
      <c r="AO24" s="244" t="s">
        <v>316</v>
      </c>
      <c r="AP24" s="244" t="s">
        <v>316</v>
      </c>
      <c r="AQ24" s="96"/>
      <c r="AR24" s="226">
        <f t="shared" si="0"/>
        <v>27</v>
      </c>
    </row>
    <row r="25" spans="1:44" ht="21" customHeight="1">
      <c r="A25" s="227" t="s">
        <v>37</v>
      </c>
      <c r="B25" s="147">
        <v>23</v>
      </c>
      <c r="C25" s="269" t="s">
        <v>141</v>
      </c>
      <c r="D25" s="243"/>
      <c r="E25" s="244" t="s">
        <v>160</v>
      </c>
      <c r="F25" s="244" t="s">
        <v>192</v>
      </c>
      <c r="G25" s="244" t="s">
        <v>302</v>
      </c>
      <c r="H25" s="244" t="s">
        <v>322</v>
      </c>
      <c r="I25" s="244" t="s">
        <v>322</v>
      </c>
      <c r="J25" s="244"/>
      <c r="K25" s="275"/>
      <c r="L25" s="244" t="s">
        <v>230</v>
      </c>
      <c r="M25" s="244" t="s">
        <v>302</v>
      </c>
      <c r="N25" s="243" t="s">
        <v>211</v>
      </c>
      <c r="O25" s="244" t="s">
        <v>303</v>
      </c>
      <c r="P25" s="244" t="s">
        <v>310</v>
      </c>
      <c r="Q25" s="244"/>
      <c r="R25" s="244"/>
      <c r="S25" s="275"/>
      <c r="T25" s="243" t="s">
        <v>153</v>
      </c>
      <c r="U25" s="244" t="s">
        <v>303</v>
      </c>
      <c r="V25" s="244" t="s">
        <v>303</v>
      </c>
      <c r="W25" s="244" t="s">
        <v>192</v>
      </c>
      <c r="X25" s="244" t="s">
        <v>302</v>
      </c>
      <c r="Y25" s="244" t="s">
        <v>159</v>
      </c>
      <c r="Z25" s="244" t="s">
        <v>161</v>
      </c>
      <c r="AA25" s="275"/>
      <c r="AB25" s="243" t="s">
        <v>153</v>
      </c>
      <c r="AC25" s="244" t="s">
        <v>192</v>
      </c>
      <c r="AD25" s="244" t="s">
        <v>192</v>
      </c>
      <c r="AE25" s="244" t="s">
        <v>211</v>
      </c>
      <c r="AF25" s="244" t="s">
        <v>303</v>
      </c>
      <c r="AG25" s="244" t="s">
        <v>230</v>
      </c>
      <c r="AH25" s="244" t="s">
        <v>153</v>
      </c>
      <c r="AI25" s="275"/>
      <c r="AJ25" s="243"/>
      <c r="AK25" s="244" t="s">
        <v>192</v>
      </c>
      <c r="AL25" s="244" t="s">
        <v>302</v>
      </c>
      <c r="AM25" s="244"/>
      <c r="AN25" s="244" t="s">
        <v>303</v>
      </c>
      <c r="AO25" s="244" t="s">
        <v>230</v>
      </c>
      <c r="AP25" s="244" t="s">
        <v>310</v>
      </c>
      <c r="AQ25" s="275"/>
      <c r="AR25" s="226">
        <f t="shared" si="0"/>
        <v>29</v>
      </c>
    </row>
    <row r="26" spans="1:44" ht="21" customHeight="1" thickBot="1">
      <c r="A26" s="227" t="s">
        <v>37</v>
      </c>
      <c r="B26" s="149">
        <v>24</v>
      </c>
      <c r="C26" s="270" t="s">
        <v>142</v>
      </c>
      <c r="D26" s="250" t="s">
        <v>324</v>
      </c>
      <c r="E26" s="250" t="s">
        <v>160</v>
      </c>
      <c r="F26" s="250" t="s">
        <v>192</v>
      </c>
      <c r="G26" s="250" t="s">
        <v>302</v>
      </c>
      <c r="H26" s="250" t="s">
        <v>324</v>
      </c>
      <c r="I26" s="250" t="s">
        <v>324</v>
      </c>
      <c r="K26" s="276"/>
      <c r="L26" s="250" t="s">
        <v>230</v>
      </c>
      <c r="M26" s="250" t="s">
        <v>302</v>
      </c>
      <c r="N26" s="249" t="s">
        <v>211</v>
      </c>
      <c r="O26" s="250" t="s">
        <v>303</v>
      </c>
      <c r="P26" s="250"/>
      <c r="Q26" s="250" t="s">
        <v>308</v>
      </c>
      <c r="R26" s="250" t="s">
        <v>322</v>
      </c>
      <c r="S26" s="276"/>
      <c r="T26" s="249" t="s">
        <v>153</v>
      </c>
      <c r="U26" s="250" t="s">
        <v>303</v>
      </c>
      <c r="V26" s="250" t="s">
        <v>303</v>
      </c>
      <c r="W26" s="250" t="s">
        <v>192</v>
      </c>
      <c r="X26" s="250" t="s">
        <v>302</v>
      </c>
      <c r="Y26" s="250" t="s">
        <v>159</v>
      </c>
      <c r="Z26" s="250" t="s">
        <v>161</v>
      </c>
      <c r="AA26" s="276"/>
      <c r="AB26" s="249" t="s">
        <v>530</v>
      </c>
      <c r="AC26" s="250" t="s">
        <v>192</v>
      </c>
      <c r="AD26" s="250" t="s">
        <v>192</v>
      </c>
      <c r="AE26" s="250" t="s">
        <v>211</v>
      </c>
      <c r="AF26" s="250" t="s">
        <v>303</v>
      </c>
      <c r="AG26" s="250" t="s">
        <v>230</v>
      </c>
      <c r="AH26" s="250" t="s">
        <v>153</v>
      </c>
      <c r="AI26" s="276"/>
      <c r="AJ26" s="249"/>
      <c r="AK26" s="250" t="s">
        <v>192</v>
      </c>
      <c r="AL26" s="250" t="s">
        <v>302</v>
      </c>
      <c r="AM26" s="250" t="s">
        <v>418</v>
      </c>
      <c r="AN26" s="250" t="s">
        <v>303</v>
      </c>
      <c r="AO26" s="250" t="s">
        <v>230</v>
      </c>
      <c r="AP26" s="250"/>
      <c r="AQ26" s="276"/>
      <c r="AR26" s="226">
        <f t="shared" si="0"/>
        <v>30</v>
      </c>
    </row>
    <row r="27" spans="1:44" ht="21" customHeight="1" thickBot="1">
      <c r="A27" s="227"/>
      <c r="B27" s="257" t="s">
        <v>463</v>
      </c>
      <c r="C27" s="257" t="s">
        <v>38</v>
      </c>
      <c r="D27" s="259" t="s">
        <v>474</v>
      </c>
      <c r="E27" s="260"/>
      <c r="F27" s="260"/>
      <c r="G27" s="260"/>
      <c r="H27" s="260"/>
      <c r="I27" s="260"/>
      <c r="J27" s="260"/>
      <c r="K27" s="261"/>
      <c r="L27" s="260"/>
      <c r="M27" s="260"/>
      <c r="N27" s="259" t="s">
        <v>475</v>
      </c>
      <c r="O27" s="260"/>
      <c r="P27" s="260"/>
      <c r="Q27" s="260"/>
      <c r="R27" s="260"/>
      <c r="S27" s="261"/>
      <c r="T27" s="259"/>
      <c r="U27" s="260" t="s">
        <v>476</v>
      </c>
      <c r="V27" s="260"/>
      <c r="W27" s="260"/>
      <c r="X27" s="260"/>
      <c r="Y27" s="260"/>
      <c r="Z27" s="260"/>
      <c r="AA27" s="261"/>
      <c r="AB27" s="259" t="s">
        <v>477</v>
      </c>
      <c r="AC27" s="260"/>
      <c r="AD27" s="260"/>
      <c r="AE27" s="260"/>
      <c r="AF27" s="260"/>
      <c r="AG27" s="260"/>
      <c r="AH27" s="260"/>
      <c r="AI27" s="261"/>
      <c r="AJ27" s="259" t="s">
        <v>478</v>
      </c>
      <c r="AK27" s="260"/>
      <c r="AL27" s="260"/>
      <c r="AM27" s="260"/>
      <c r="AN27" s="260"/>
      <c r="AO27" s="260"/>
      <c r="AP27" s="260"/>
      <c r="AQ27" s="261"/>
      <c r="AR27" s="226">
        <f t="shared" si="0"/>
        <v>4</v>
      </c>
    </row>
    <row r="28" spans="1:44" ht="21" customHeight="1" thickBot="1">
      <c r="A28" s="227"/>
      <c r="B28" s="263"/>
      <c r="C28" s="263"/>
      <c r="D28" s="272">
        <v>1</v>
      </c>
      <c r="E28" s="273">
        <v>2</v>
      </c>
      <c r="F28" s="273">
        <v>3</v>
      </c>
      <c r="G28" s="273">
        <v>4</v>
      </c>
      <c r="H28" s="273">
        <v>5</v>
      </c>
      <c r="I28" s="273">
        <v>6</v>
      </c>
      <c r="J28" s="273">
        <v>7</v>
      </c>
      <c r="K28" s="274">
        <v>8</v>
      </c>
      <c r="L28" s="265">
        <v>3</v>
      </c>
      <c r="M28" s="265">
        <v>2</v>
      </c>
      <c r="N28" s="264">
        <v>1</v>
      </c>
      <c r="O28" s="265">
        <v>4</v>
      </c>
      <c r="P28" s="265">
        <v>5</v>
      </c>
      <c r="Q28" s="265">
        <v>6</v>
      </c>
      <c r="R28" s="265">
        <v>7</v>
      </c>
      <c r="S28" s="266">
        <v>8</v>
      </c>
      <c r="T28" s="264">
        <v>6</v>
      </c>
      <c r="U28" s="265">
        <v>1</v>
      </c>
      <c r="V28" s="265">
        <v>2</v>
      </c>
      <c r="W28" s="265">
        <v>4</v>
      </c>
      <c r="X28" s="265">
        <v>5</v>
      </c>
      <c r="Y28" s="265"/>
      <c r="Z28" s="265">
        <v>3</v>
      </c>
      <c r="AA28" s="266">
        <v>7</v>
      </c>
      <c r="AB28" s="264">
        <v>1</v>
      </c>
      <c r="AC28" s="265">
        <v>2</v>
      </c>
      <c r="AD28" s="265">
        <v>3</v>
      </c>
      <c r="AE28" s="265">
        <v>4</v>
      </c>
      <c r="AF28" s="265">
        <v>5</v>
      </c>
      <c r="AG28" s="265">
        <v>6</v>
      </c>
      <c r="AH28" s="265">
        <v>7</v>
      </c>
      <c r="AI28" s="266">
        <v>8</v>
      </c>
      <c r="AJ28" s="264">
        <v>1</v>
      </c>
      <c r="AK28" s="265">
        <v>2</v>
      </c>
      <c r="AL28" s="265">
        <v>3</v>
      </c>
      <c r="AM28" s="265">
        <v>4</v>
      </c>
      <c r="AN28" s="265">
        <v>5</v>
      </c>
      <c r="AO28" s="265">
        <v>6</v>
      </c>
      <c r="AP28" s="265">
        <v>7</v>
      </c>
      <c r="AQ28" s="266">
        <v>8</v>
      </c>
      <c r="AR28" s="226">
        <f t="shared" si="0"/>
        <v>38</v>
      </c>
    </row>
    <row r="29" spans="1:44" ht="21" customHeight="1">
      <c r="A29" s="227" t="s">
        <v>40</v>
      </c>
      <c r="B29" s="148">
        <v>1</v>
      </c>
      <c r="C29" s="269" t="s">
        <v>99</v>
      </c>
      <c r="D29" s="284" t="s">
        <v>186</v>
      </c>
      <c r="E29" s="241" t="s">
        <v>160</v>
      </c>
      <c r="F29" s="241" t="s">
        <v>152</v>
      </c>
      <c r="G29" s="241" t="s">
        <v>302</v>
      </c>
      <c r="H29" s="241" t="s">
        <v>322</v>
      </c>
      <c r="I29" s="241" t="s">
        <v>322</v>
      </c>
      <c r="J29" s="241"/>
      <c r="K29" s="285"/>
      <c r="L29" s="241" t="s">
        <v>230</v>
      </c>
      <c r="M29" s="241" t="s">
        <v>302</v>
      </c>
      <c r="N29" s="284"/>
      <c r="O29" s="241" t="s">
        <v>303</v>
      </c>
      <c r="P29" s="241" t="s">
        <v>316</v>
      </c>
      <c r="Q29" s="241"/>
      <c r="R29" s="241"/>
      <c r="S29" s="285"/>
      <c r="T29" s="284" t="s">
        <v>183</v>
      </c>
      <c r="U29" s="241" t="s">
        <v>303</v>
      </c>
      <c r="V29" s="241" t="s">
        <v>303</v>
      </c>
      <c r="W29" s="241" t="s">
        <v>152</v>
      </c>
      <c r="X29" s="241" t="s">
        <v>302</v>
      </c>
      <c r="Y29" s="241" t="s">
        <v>159</v>
      </c>
      <c r="Z29" s="241" t="s">
        <v>186</v>
      </c>
      <c r="AA29" s="285"/>
      <c r="AB29" s="284" t="s">
        <v>161</v>
      </c>
      <c r="AC29" s="241" t="s">
        <v>492</v>
      </c>
      <c r="AD29" s="241" t="s">
        <v>152</v>
      </c>
      <c r="AE29" s="241"/>
      <c r="AF29" s="241" t="s">
        <v>303</v>
      </c>
      <c r="AG29" s="241" t="s">
        <v>230</v>
      </c>
      <c r="AH29" s="241" t="s">
        <v>183</v>
      </c>
      <c r="AI29" s="285"/>
      <c r="AJ29" s="284" t="s">
        <v>316</v>
      </c>
      <c r="AK29" s="241" t="s">
        <v>152</v>
      </c>
      <c r="AL29" s="241" t="s">
        <v>302</v>
      </c>
      <c r="AM29" s="241" t="s">
        <v>316</v>
      </c>
      <c r="AN29" s="241" t="s">
        <v>303</v>
      </c>
      <c r="AO29" s="241" t="s">
        <v>230</v>
      </c>
      <c r="AP29" s="241"/>
      <c r="AQ29" s="285"/>
      <c r="AR29" s="226">
        <f t="shared" si="0"/>
        <v>28</v>
      </c>
    </row>
    <row r="30" spans="1:44" ht="21" customHeight="1">
      <c r="A30" s="227" t="s">
        <v>40</v>
      </c>
      <c r="B30" s="148">
        <v>2</v>
      </c>
      <c r="C30" s="269" t="s">
        <v>100</v>
      </c>
      <c r="D30" s="243"/>
      <c r="E30" s="244" t="s">
        <v>160</v>
      </c>
      <c r="F30" s="244" t="s">
        <v>192</v>
      </c>
      <c r="G30" s="244" t="s">
        <v>302</v>
      </c>
      <c r="H30" s="244" t="s">
        <v>177</v>
      </c>
      <c r="I30" s="244"/>
      <c r="J30" s="244"/>
      <c r="K30" s="275"/>
      <c r="L30" s="244" t="s">
        <v>230</v>
      </c>
      <c r="M30" s="244" t="s">
        <v>302</v>
      </c>
      <c r="N30" s="243" t="s">
        <v>211</v>
      </c>
      <c r="O30" s="244" t="s">
        <v>303</v>
      </c>
      <c r="P30" s="244" t="s">
        <v>316</v>
      </c>
      <c r="Q30" s="244" t="s">
        <v>177</v>
      </c>
      <c r="R30" s="244" t="s">
        <v>177</v>
      </c>
      <c r="S30" s="275"/>
      <c r="T30" s="243"/>
      <c r="U30" s="244" t="s">
        <v>303</v>
      </c>
      <c r="V30" s="244" t="s">
        <v>303</v>
      </c>
      <c r="W30" s="244" t="s">
        <v>192</v>
      </c>
      <c r="X30" s="244" t="s">
        <v>302</v>
      </c>
      <c r="Y30" s="244" t="s">
        <v>159</v>
      </c>
      <c r="Z30" s="244" t="s">
        <v>161</v>
      </c>
      <c r="AA30" s="275"/>
      <c r="AB30" s="243"/>
      <c r="AC30" s="244" t="s">
        <v>192</v>
      </c>
      <c r="AD30" s="244" t="s">
        <v>192</v>
      </c>
      <c r="AE30" s="244" t="s">
        <v>211</v>
      </c>
      <c r="AF30" s="244" t="s">
        <v>303</v>
      </c>
      <c r="AG30" s="244" t="s">
        <v>230</v>
      </c>
      <c r="AH30" s="244"/>
      <c r="AI30" s="275"/>
      <c r="AJ30" s="243" t="s">
        <v>316</v>
      </c>
      <c r="AK30" s="244" t="s">
        <v>192</v>
      </c>
      <c r="AL30" s="244" t="s">
        <v>302</v>
      </c>
      <c r="AM30" s="244" t="s">
        <v>316</v>
      </c>
      <c r="AN30" s="244" t="s">
        <v>303</v>
      </c>
      <c r="AO30" s="244" t="s">
        <v>230</v>
      </c>
      <c r="AP30" s="244"/>
      <c r="AQ30" s="275"/>
      <c r="AR30" s="226">
        <f t="shared" si="0"/>
        <v>28</v>
      </c>
    </row>
    <row r="31" spans="1:44" ht="21" customHeight="1">
      <c r="A31" s="227" t="s">
        <v>40</v>
      </c>
      <c r="B31" s="148">
        <v>3</v>
      </c>
      <c r="C31" s="269" t="s">
        <v>101</v>
      </c>
      <c r="D31" s="243"/>
      <c r="E31" s="244" t="s">
        <v>160</v>
      </c>
      <c r="F31" s="244" t="s">
        <v>192</v>
      </c>
      <c r="G31" s="244" t="s">
        <v>302</v>
      </c>
      <c r="H31" s="244"/>
      <c r="I31" s="244"/>
      <c r="J31" s="244"/>
      <c r="K31" s="275"/>
      <c r="L31" s="244"/>
      <c r="M31" s="244" t="s">
        <v>302</v>
      </c>
      <c r="N31" s="243" t="s">
        <v>189</v>
      </c>
      <c r="O31" s="244" t="s">
        <v>303</v>
      </c>
      <c r="P31" s="244" t="s">
        <v>211</v>
      </c>
      <c r="Q31" s="244" t="s">
        <v>308</v>
      </c>
      <c r="R31" s="244" t="s">
        <v>322</v>
      </c>
      <c r="S31" s="275"/>
      <c r="T31" s="243" t="s">
        <v>153</v>
      </c>
      <c r="U31" s="244" t="s">
        <v>303</v>
      </c>
      <c r="V31" s="244" t="s">
        <v>303</v>
      </c>
      <c r="W31" s="244" t="s">
        <v>192</v>
      </c>
      <c r="X31" s="244" t="s">
        <v>302</v>
      </c>
      <c r="Y31" s="244" t="s">
        <v>159</v>
      </c>
      <c r="Z31" s="244" t="s">
        <v>161</v>
      </c>
      <c r="AA31" s="275"/>
      <c r="AB31" s="243" t="s">
        <v>153</v>
      </c>
      <c r="AC31" s="244" t="s">
        <v>192</v>
      </c>
      <c r="AD31" s="244" t="s">
        <v>192</v>
      </c>
      <c r="AE31" s="244" t="s">
        <v>189</v>
      </c>
      <c r="AF31" s="244" t="s">
        <v>303</v>
      </c>
      <c r="AG31" s="244"/>
      <c r="AH31" s="244" t="s">
        <v>153</v>
      </c>
      <c r="AI31" s="275"/>
      <c r="AJ31" s="243" t="s">
        <v>211</v>
      </c>
      <c r="AK31" s="244" t="s">
        <v>192</v>
      </c>
      <c r="AL31" s="244" t="s">
        <v>302</v>
      </c>
      <c r="AM31" s="244"/>
      <c r="AN31" s="244" t="s">
        <v>303</v>
      </c>
      <c r="AO31" s="244" t="s">
        <v>326</v>
      </c>
      <c r="AP31" s="244" t="s">
        <v>326</v>
      </c>
      <c r="AQ31" s="275"/>
      <c r="AR31" s="226">
        <f t="shared" si="0"/>
        <v>28</v>
      </c>
    </row>
    <row r="32" spans="1:44" ht="21" customHeight="1">
      <c r="A32" s="227" t="s">
        <v>40</v>
      </c>
      <c r="B32" s="148">
        <v>4</v>
      </c>
      <c r="C32" s="269" t="s">
        <v>102</v>
      </c>
      <c r="D32" s="243" t="s">
        <v>177</v>
      </c>
      <c r="E32" s="244" t="s">
        <v>160</v>
      </c>
      <c r="F32" s="244" t="s">
        <v>192</v>
      </c>
      <c r="G32" s="244" t="s">
        <v>302</v>
      </c>
      <c r="H32" s="244" t="s">
        <v>324</v>
      </c>
      <c r="I32" s="244" t="s">
        <v>324</v>
      </c>
      <c r="J32" s="244" t="s">
        <v>324</v>
      </c>
      <c r="K32" s="275"/>
      <c r="L32" s="244"/>
      <c r="M32" s="244" t="s">
        <v>302</v>
      </c>
      <c r="N32" s="243" t="s">
        <v>189</v>
      </c>
      <c r="O32" s="244" t="s">
        <v>303</v>
      </c>
      <c r="P32" s="244" t="s">
        <v>211</v>
      </c>
      <c r="Q32" s="244"/>
      <c r="R32" s="244"/>
      <c r="S32" s="275"/>
      <c r="T32" s="243"/>
      <c r="U32" s="244" t="s">
        <v>303</v>
      </c>
      <c r="V32" s="244" t="s">
        <v>303</v>
      </c>
      <c r="W32" s="244" t="s">
        <v>192</v>
      </c>
      <c r="X32" s="244" t="s">
        <v>302</v>
      </c>
      <c r="Y32" s="244" t="s">
        <v>159</v>
      </c>
      <c r="Z32" s="244" t="s">
        <v>175</v>
      </c>
      <c r="AA32" s="275"/>
      <c r="AB32" s="243" t="s">
        <v>161</v>
      </c>
      <c r="AC32" s="244" t="s">
        <v>192</v>
      </c>
      <c r="AD32" s="244" t="s">
        <v>192</v>
      </c>
      <c r="AE32" s="244" t="s">
        <v>189</v>
      </c>
      <c r="AF32" s="244" t="s">
        <v>303</v>
      </c>
      <c r="AG32" s="244"/>
      <c r="AH32" s="244" t="s">
        <v>177</v>
      </c>
      <c r="AI32" s="275"/>
      <c r="AJ32" s="243" t="s">
        <v>211</v>
      </c>
      <c r="AK32" s="244" t="s">
        <v>192</v>
      </c>
      <c r="AL32" s="244" t="s">
        <v>302</v>
      </c>
      <c r="AM32" s="244" t="s">
        <v>316</v>
      </c>
      <c r="AN32" s="244" t="s">
        <v>303</v>
      </c>
      <c r="AO32" s="244" t="s">
        <v>316</v>
      </c>
      <c r="AP32" s="244" t="s">
        <v>316</v>
      </c>
      <c r="AQ32" s="275"/>
      <c r="AR32" s="226">
        <f t="shared" si="0"/>
        <v>29</v>
      </c>
    </row>
    <row r="33" spans="1:44" ht="21" customHeight="1">
      <c r="A33" s="227" t="s">
        <v>40</v>
      </c>
      <c r="B33" s="148">
        <v>5</v>
      </c>
      <c r="C33" s="269" t="s">
        <v>103</v>
      </c>
      <c r="D33" s="243" t="s">
        <v>177</v>
      </c>
      <c r="E33" s="244" t="s">
        <v>160</v>
      </c>
      <c r="F33" s="244" t="s">
        <v>192</v>
      </c>
      <c r="G33" s="244" t="s">
        <v>302</v>
      </c>
      <c r="H33" s="244" t="s">
        <v>317</v>
      </c>
      <c r="I33" s="244"/>
      <c r="J33" s="244"/>
      <c r="K33" s="275"/>
      <c r="L33" s="244" t="s">
        <v>230</v>
      </c>
      <c r="M33" s="244" t="s">
        <v>302</v>
      </c>
      <c r="N33" s="243" t="s">
        <v>211</v>
      </c>
      <c r="O33" s="244" t="s">
        <v>303</v>
      </c>
      <c r="P33" s="244"/>
      <c r="Q33" s="244" t="s">
        <v>317</v>
      </c>
      <c r="R33" s="244" t="s">
        <v>317</v>
      </c>
      <c r="S33" s="275"/>
      <c r="T33" s="243"/>
      <c r="U33" s="244" t="s">
        <v>303</v>
      </c>
      <c r="V33" s="244" t="s">
        <v>303</v>
      </c>
      <c r="W33" s="244" t="s">
        <v>192</v>
      </c>
      <c r="X33" s="244" t="s">
        <v>302</v>
      </c>
      <c r="Y33" s="244" t="s">
        <v>159</v>
      </c>
      <c r="Z33" s="244" t="s">
        <v>175</v>
      </c>
      <c r="AA33" s="275"/>
      <c r="AB33" s="243"/>
      <c r="AC33" s="244" t="s">
        <v>192</v>
      </c>
      <c r="AD33" s="244" t="s">
        <v>192</v>
      </c>
      <c r="AE33" s="244" t="s">
        <v>211</v>
      </c>
      <c r="AF33" s="244" t="s">
        <v>303</v>
      </c>
      <c r="AG33" s="244" t="s">
        <v>230</v>
      </c>
      <c r="AH33" s="244" t="s">
        <v>177</v>
      </c>
      <c r="AI33" s="275"/>
      <c r="AJ33" s="243"/>
      <c r="AK33" s="244" t="s">
        <v>192</v>
      </c>
      <c r="AL33" s="244" t="s">
        <v>302</v>
      </c>
      <c r="AM33" s="244"/>
      <c r="AN33" s="244" t="s">
        <v>303</v>
      </c>
      <c r="AO33" s="244" t="s">
        <v>230</v>
      </c>
      <c r="AP33" s="244"/>
      <c r="AQ33" s="275"/>
      <c r="AR33" s="226">
        <f t="shared" si="0"/>
        <v>26</v>
      </c>
    </row>
    <row r="34" spans="1:44" ht="21" customHeight="1">
      <c r="A34" s="227" t="s">
        <v>40</v>
      </c>
      <c r="B34" s="148">
        <v>6</v>
      </c>
      <c r="C34" s="269" t="s">
        <v>83</v>
      </c>
      <c r="D34" s="243" t="s">
        <v>186</v>
      </c>
      <c r="E34" s="244" t="s">
        <v>302</v>
      </c>
      <c r="F34" s="244" t="s">
        <v>152</v>
      </c>
      <c r="G34" s="244" t="s">
        <v>188</v>
      </c>
      <c r="H34" s="244" t="s">
        <v>324</v>
      </c>
      <c r="I34" s="244" t="s">
        <v>324</v>
      </c>
      <c r="J34" s="244" t="s">
        <v>324</v>
      </c>
      <c r="K34" s="275"/>
      <c r="L34" s="244" t="s">
        <v>302</v>
      </c>
      <c r="M34" s="244" t="s">
        <v>188</v>
      </c>
      <c r="N34" s="243" t="s">
        <v>189</v>
      </c>
      <c r="O34" s="244" t="s">
        <v>303</v>
      </c>
      <c r="P34" s="244"/>
      <c r="Q34" s="244" t="s">
        <v>308</v>
      </c>
      <c r="R34" s="244" t="s">
        <v>322</v>
      </c>
      <c r="S34" s="275"/>
      <c r="T34" s="243" t="s">
        <v>153</v>
      </c>
      <c r="U34" s="244" t="s">
        <v>303</v>
      </c>
      <c r="V34" s="244" t="s">
        <v>303</v>
      </c>
      <c r="W34" s="244" t="s">
        <v>152</v>
      </c>
      <c r="X34" s="244" t="s">
        <v>327</v>
      </c>
      <c r="Y34" s="244" t="s">
        <v>159</v>
      </c>
      <c r="Z34" s="244" t="s">
        <v>186</v>
      </c>
      <c r="AA34" s="275"/>
      <c r="AB34" s="243" t="s">
        <v>153</v>
      </c>
      <c r="AC34" s="244"/>
      <c r="AD34" s="244" t="s">
        <v>152</v>
      </c>
      <c r="AE34" s="244" t="s">
        <v>189</v>
      </c>
      <c r="AF34" s="244" t="s">
        <v>303</v>
      </c>
      <c r="AG34" s="244" t="s">
        <v>302</v>
      </c>
      <c r="AH34" s="244" t="s">
        <v>153</v>
      </c>
      <c r="AI34" s="275"/>
      <c r="AJ34" s="243"/>
      <c r="AK34" s="244" t="s">
        <v>152</v>
      </c>
      <c r="AL34" s="244" t="s">
        <v>188</v>
      </c>
      <c r="AM34" s="244"/>
      <c r="AN34" s="244" t="s">
        <v>303</v>
      </c>
      <c r="AO34" s="244" t="s">
        <v>302</v>
      </c>
      <c r="AP34" s="244"/>
      <c r="AQ34" s="275"/>
      <c r="AR34" s="226">
        <f t="shared" si="0"/>
        <v>29</v>
      </c>
    </row>
    <row r="35" spans="1:44" ht="21" customHeight="1">
      <c r="A35" s="227" t="s">
        <v>40</v>
      </c>
      <c r="B35" s="148">
        <v>7</v>
      </c>
      <c r="C35" s="269" t="s">
        <v>104</v>
      </c>
      <c r="D35" s="243" t="s">
        <v>186</v>
      </c>
      <c r="E35" s="244"/>
      <c r="F35" s="244" t="s">
        <v>152</v>
      </c>
      <c r="G35" s="244" t="s">
        <v>302</v>
      </c>
      <c r="H35" s="244" t="s">
        <v>479</v>
      </c>
      <c r="I35" s="244" t="s">
        <v>305</v>
      </c>
      <c r="J35" s="267"/>
      <c r="K35" s="275"/>
      <c r="L35" s="244" t="s">
        <v>230</v>
      </c>
      <c r="M35" s="244" t="s">
        <v>302</v>
      </c>
      <c r="N35" s="243"/>
      <c r="O35" s="244" t="s">
        <v>165</v>
      </c>
      <c r="P35" s="244" t="s">
        <v>310</v>
      </c>
      <c r="Q35" s="244" t="s">
        <v>308</v>
      </c>
      <c r="R35" s="267" t="s">
        <v>322</v>
      </c>
      <c r="S35" s="275"/>
      <c r="T35" s="243"/>
      <c r="U35" s="244" t="s">
        <v>165</v>
      </c>
      <c r="V35" s="244" t="s">
        <v>165</v>
      </c>
      <c r="W35" s="244" t="s">
        <v>152</v>
      </c>
      <c r="X35" s="244"/>
      <c r="Y35" s="244" t="s">
        <v>311</v>
      </c>
      <c r="Z35" s="267" t="s">
        <v>186</v>
      </c>
      <c r="AA35" s="275"/>
      <c r="AB35" s="243"/>
      <c r="AC35" s="244" t="s">
        <v>160</v>
      </c>
      <c r="AD35" s="244" t="s">
        <v>152</v>
      </c>
      <c r="AE35" s="244"/>
      <c r="AF35" s="244" t="s">
        <v>165</v>
      </c>
      <c r="AG35" s="244" t="s">
        <v>230</v>
      </c>
      <c r="AH35" s="267"/>
      <c r="AI35" s="275"/>
      <c r="AJ35" s="243" t="s">
        <v>315</v>
      </c>
      <c r="AK35" s="244" t="s">
        <v>152</v>
      </c>
      <c r="AL35" s="244" t="s">
        <v>302</v>
      </c>
      <c r="AM35" s="244" t="s">
        <v>315</v>
      </c>
      <c r="AN35" s="244" t="s">
        <v>165</v>
      </c>
      <c r="AO35" s="244" t="s">
        <v>230</v>
      </c>
      <c r="AP35" s="267" t="s">
        <v>310</v>
      </c>
      <c r="AQ35" s="275"/>
      <c r="AR35" s="226">
        <f t="shared" si="0"/>
        <v>26</v>
      </c>
    </row>
    <row r="36" spans="1:44" ht="21" customHeight="1">
      <c r="A36" s="227" t="s">
        <v>40</v>
      </c>
      <c r="B36" s="148">
        <v>8</v>
      </c>
      <c r="C36" s="269" t="s">
        <v>105</v>
      </c>
      <c r="D36" s="111" t="s">
        <v>418</v>
      </c>
      <c r="E36" s="244" t="s">
        <v>160</v>
      </c>
      <c r="F36" s="244" t="s">
        <v>192</v>
      </c>
      <c r="G36" s="244" t="s">
        <v>302</v>
      </c>
      <c r="H36" s="244" t="s">
        <v>305</v>
      </c>
      <c r="I36" s="244" t="s">
        <v>305</v>
      </c>
      <c r="J36" s="267"/>
      <c r="K36" s="275"/>
      <c r="L36" s="244"/>
      <c r="M36" s="244" t="s">
        <v>302</v>
      </c>
      <c r="N36" s="243" t="s">
        <v>189</v>
      </c>
      <c r="O36" s="244" t="s">
        <v>303</v>
      </c>
      <c r="P36" s="244" t="s">
        <v>211</v>
      </c>
      <c r="Q36" s="244"/>
      <c r="R36" s="267"/>
      <c r="S36" s="275"/>
      <c r="T36" s="243" t="s">
        <v>319</v>
      </c>
      <c r="U36" s="244" t="s">
        <v>303</v>
      </c>
      <c r="V36" s="244" t="s">
        <v>303</v>
      </c>
      <c r="W36" s="244" t="s">
        <v>192</v>
      </c>
      <c r="X36" s="244" t="s">
        <v>302</v>
      </c>
      <c r="Y36" s="244" t="s">
        <v>159</v>
      </c>
      <c r="Z36" s="267" t="s">
        <v>198</v>
      </c>
      <c r="AA36" s="275"/>
      <c r="AB36" s="243" t="s">
        <v>319</v>
      </c>
      <c r="AC36" s="244" t="s">
        <v>192</v>
      </c>
      <c r="AD36" s="244" t="s">
        <v>192</v>
      </c>
      <c r="AE36" s="244" t="s">
        <v>189</v>
      </c>
      <c r="AF36" s="244" t="s">
        <v>303</v>
      </c>
      <c r="AG36" s="244"/>
      <c r="AH36" s="267" t="s">
        <v>319</v>
      </c>
      <c r="AI36" s="275"/>
      <c r="AJ36" s="243" t="s">
        <v>211</v>
      </c>
      <c r="AK36" s="244" t="s">
        <v>192</v>
      </c>
      <c r="AL36" s="244" t="s">
        <v>302</v>
      </c>
      <c r="AM36" s="244" t="s">
        <v>319</v>
      </c>
      <c r="AN36" s="244" t="s">
        <v>303</v>
      </c>
      <c r="AO36" s="244"/>
      <c r="AP36" s="267"/>
      <c r="AQ36" s="275"/>
      <c r="AR36" s="226">
        <f t="shared" ref="AR36:AR46" si="1">COUNTA(F36:AQ36)</f>
        <v>26</v>
      </c>
    </row>
    <row r="37" spans="1:44" ht="21" customHeight="1">
      <c r="A37" s="227" t="s">
        <v>40</v>
      </c>
      <c r="B37" s="148">
        <v>9</v>
      </c>
      <c r="C37" s="269" t="s">
        <v>106</v>
      </c>
      <c r="D37" s="243" t="s">
        <v>186</v>
      </c>
      <c r="E37" s="244"/>
      <c r="F37" s="244" t="s">
        <v>152</v>
      </c>
      <c r="G37" s="244" t="s">
        <v>302</v>
      </c>
      <c r="H37" s="244" t="s">
        <v>322</v>
      </c>
      <c r="I37" s="244" t="s">
        <v>308</v>
      </c>
      <c r="J37" s="244"/>
      <c r="K37" s="275"/>
      <c r="L37" s="244" t="s">
        <v>188</v>
      </c>
      <c r="M37" s="244" t="s">
        <v>302</v>
      </c>
      <c r="N37" s="243" t="s">
        <v>189</v>
      </c>
      <c r="O37" s="244" t="s">
        <v>165</v>
      </c>
      <c r="P37" s="244" t="s">
        <v>310</v>
      </c>
      <c r="Q37" s="244"/>
      <c r="R37" s="244"/>
      <c r="S37" s="275"/>
      <c r="T37" s="243" t="s">
        <v>183</v>
      </c>
      <c r="U37" s="244" t="s">
        <v>165</v>
      </c>
      <c r="V37" s="244" t="s">
        <v>165</v>
      </c>
      <c r="W37" s="244" t="s">
        <v>152</v>
      </c>
      <c r="X37" s="244" t="s">
        <v>302</v>
      </c>
      <c r="Y37" s="244" t="s">
        <v>311</v>
      </c>
      <c r="Z37" s="244" t="s">
        <v>186</v>
      </c>
      <c r="AA37" s="275"/>
      <c r="AB37" s="243"/>
      <c r="AC37" s="244" t="s">
        <v>160</v>
      </c>
      <c r="AD37" s="244" t="s">
        <v>152</v>
      </c>
      <c r="AE37" s="244" t="s">
        <v>189</v>
      </c>
      <c r="AF37" s="244" t="s">
        <v>165</v>
      </c>
      <c r="AG37" s="244" t="s">
        <v>188</v>
      </c>
      <c r="AH37" s="244" t="s">
        <v>183</v>
      </c>
      <c r="AI37" s="275"/>
      <c r="AJ37" s="243" t="s">
        <v>321</v>
      </c>
      <c r="AK37" s="244" t="s">
        <v>152</v>
      </c>
      <c r="AL37" s="244" t="s">
        <v>302</v>
      </c>
      <c r="AM37" s="244"/>
      <c r="AN37" s="244" t="s">
        <v>165</v>
      </c>
      <c r="AO37" s="244" t="s">
        <v>188</v>
      </c>
      <c r="AP37" s="244" t="s">
        <v>310</v>
      </c>
      <c r="AQ37" s="275"/>
      <c r="AR37" s="226">
        <f t="shared" si="1"/>
        <v>28</v>
      </c>
    </row>
    <row r="38" spans="1:44" ht="21" customHeight="1">
      <c r="A38" s="227" t="s">
        <v>40</v>
      </c>
      <c r="B38" s="148">
        <v>10</v>
      </c>
      <c r="C38" s="269" t="s">
        <v>107</v>
      </c>
      <c r="D38" s="243" t="s">
        <v>186</v>
      </c>
      <c r="E38" s="244"/>
      <c r="F38" s="244" t="s">
        <v>152</v>
      </c>
      <c r="G38" s="244" t="s">
        <v>302</v>
      </c>
      <c r="H38" s="244" t="s">
        <v>322</v>
      </c>
      <c r="I38" s="244" t="s">
        <v>308</v>
      </c>
      <c r="J38" s="244"/>
      <c r="K38" s="275"/>
      <c r="L38" s="244" t="s">
        <v>230</v>
      </c>
      <c r="M38" s="244" t="s">
        <v>302</v>
      </c>
      <c r="N38" s="243" t="s">
        <v>211</v>
      </c>
      <c r="O38" s="244" t="s">
        <v>165</v>
      </c>
      <c r="P38" s="244" t="s">
        <v>310</v>
      </c>
      <c r="Q38" s="244"/>
      <c r="R38" s="244"/>
      <c r="S38" s="275"/>
      <c r="T38" s="243"/>
      <c r="U38" s="244" t="s">
        <v>165</v>
      </c>
      <c r="V38" s="244" t="s">
        <v>165</v>
      </c>
      <c r="W38" s="244" t="s">
        <v>152</v>
      </c>
      <c r="X38" s="244" t="s">
        <v>327</v>
      </c>
      <c r="Y38" s="244" t="s">
        <v>311</v>
      </c>
      <c r="Z38" s="244" t="s">
        <v>186</v>
      </c>
      <c r="AA38" s="275"/>
      <c r="AB38" s="243"/>
      <c r="AC38" s="244" t="s">
        <v>492</v>
      </c>
      <c r="AD38" s="244" t="s">
        <v>152</v>
      </c>
      <c r="AE38" s="244" t="s">
        <v>211</v>
      </c>
      <c r="AF38" s="244" t="s">
        <v>165</v>
      </c>
      <c r="AG38" s="244" t="s">
        <v>230</v>
      </c>
      <c r="AH38" s="244"/>
      <c r="AI38" s="275"/>
      <c r="AJ38" s="243" t="s">
        <v>315</v>
      </c>
      <c r="AK38" s="244" t="s">
        <v>152</v>
      </c>
      <c r="AL38" s="244" t="s">
        <v>302</v>
      </c>
      <c r="AM38" s="244" t="s">
        <v>315</v>
      </c>
      <c r="AN38" s="244" t="s">
        <v>165</v>
      </c>
      <c r="AO38" s="244" t="s">
        <v>230</v>
      </c>
      <c r="AP38" s="244" t="s">
        <v>310</v>
      </c>
      <c r="AQ38" s="275"/>
      <c r="AR38" s="226">
        <f t="shared" si="1"/>
        <v>27</v>
      </c>
    </row>
    <row r="39" spans="1:44" ht="21" customHeight="1">
      <c r="A39" s="227" t="s">
        <v>40</v>
      </c>
      <c r="B39" s="148">
        <v>11</v>
      </c>
      <c r="C39" s="269" t="s">
        <v>108</v>
      </c>
      <c r="D39" s="243" t="s">
        <v>186</v>
      </c>
      <c r="E39" s="244" t="s">
        <v>160</v>
      </c>
      <c r="F39" s="244" t="s">
        <v>192</v>
      </c>
      <c r="G39" s="244" t="s">
        <v>302</v>
      </c>
      <c r="H39" s="244"/>
      <c r="I39" s="244" t="s">
        <v>481</v>
      </c>
      <c r="J39" s="244"/>
      <c r="K39" s="275"/>
      <c r="L39" s="244" t="s">
        <v>188</v>
      </c>
      <c r="M39" s="244" t="s">
        <v>302</v>
      </c>
      <c r="N39" s="243" t="s">
        <v>189</v>
      </c>
      <c r="O39" s="244" t="s">
        <v>303</v>
      </c>
      <c r="P39" s="244" t="s">
        <v>316</v>
      </c>
      <c r="Q39" s="244" t="s">
        <v>308</v>
      </c>
      <c r="R39" s="244" t="s">
        <v>322</v>
      </c>
      <c r="S39" s="275"/>
      <c r="T39" s="243"/>
      <c r="U39" s="244" t="s">
        <v>303</v>
      </c>
      <c r="V39" s="244" t="s">
        <v>303</v>
      </c>
      <c r="W39" s="244" t="s">
        <v>192</v>
      </c>
      <c r="X39" s="244" t="s">
        <v>302</v>
      </c>
      <c r="Y39" s="244" t="s">
        <v>159</v>
      </c>
      <c r="Z39" s="244" t="s">
        <v>186</v>
      </c>
      <c r="AA39" s="275"/>
      <c r="AB39" s="243"/>
      <c r="AC39" s="244" t="s">
        <v>192</v>
      </c>
      <c r="AD39" s="244" t="s">
        <v>192</v>
      </c>
      <c r="AE39" s="244" t="s">
        <v>189</v>
      </c>
      <c r="AF39" s="244" t="s">
        <v>303</v>
      </c>
      <c r="AG39" s="244" t="s">
        <v>188</v>
      </c>
      <c r="AH39" s="244"/>
      <c r="AI39" s="275"/>
      <c r="AJ39" s="243" t="s">
        <v>316</v>
      </c>
      <c r="AK39" s="244" t="s">
        <v>192</v>
      </c>
      <c r="AL39" s="244" t="s">
        <v>302</v>
      </c>
      <c r="AM39" s="244" t="s">
        <v>316</v>
      </c>
      <c r="AN39" s="244" t="s">
        <v>303</v>
      </c>
      <c r="AO39" s="244" t="s">
        <v>188</v>
      </c>
      <c r="AP39" s="244"/>
      <c r="AQ39" s="275"/>
      <c r="AR39" s="226">
        <f t="shared" si="1"/>
        <v>27</v>
      </c>
    </row>
    <row r="40" spans="1:44" ht="21" customHeight="1">
      <c r="A40" s="227" t="s">
        <v>40</v>
      </c>
      <c r="B40" s="148">
        <v>12</v>
      </c>
      <c r="C40" s="269" t="s">
        <v>109</v>
      </c>
      <c r="D40" s="243" t="s">
        <v>186</v>
      </c>
      <c r="E40" s="244"/>
      <c r="F40" s="244" t="s">
        <v>192</v>
      </c>
      <c r="G40" s="244" t="s">
        <v>302</v>
      </c>
      <c r="H40" s="244"/>
      <c r="I40" s="244" t="s">
        <v>489</v>
      </c>
      <c r="J40" s="244" t="s">
        <v>315</v>
      </c>
      <c r="K40" s="275"/>
      <c r="L40" s="244" t="s">
        <v>230</v>
      </c>
      <c r="M40" s="244" t="s">
        <v>302</v>
      </c>
      <c r="N40" s="243" t="s">
        <v>211</v>
      </c>
      <c r="O40" s="244" t="s">
        <v>165</v>
      </c>
      <c r="P40" s="244"/>
      <c r="Q40" s="244" t="s">
        <v>322</v>
      </c>
      <c r="R40" s="244" t="s">
        <v>322</v>
      </c>
      <c r="S40" s="275"/>
      <c r="T40" s="243" t="s">
        <v>183</v>
      </c>
      <c r="U40" s="244" t="s">
        <v>165</v>
      </c>
      <c r="V40" s="244" t="s">
        <v>165</v>
      </c>
      <c r="W40" s="244" t="s">
        <v>192</v>
      </c>
      <c r="X40" s="244" t="s">
        <v>160</v>
      </c>
      <c r="Y40" s="244" t="s">
        <v>531</v>
      </c>
      <c r="Z40" s="244" t="s">
        <v>186</v>
      </c>
      <c r="AA40" s="275"/>
      <c r="AB40" s="243"/>
      <c r="AC40" s="244" t="s">
        <v>192</v>
      </c>
      <c r="AD40" s="244" t="s">
        <v>192</v>
      </c>
      <c r="AE40" s="244" t="s">
        <v>211</v>
      </c>
      <c r="AF40" s="244" t="s">
        <v>165</v>
      </c>
      <c r="AG40" s="244" t="s">
        <v>230</v>
      </c>
      <c r="AH40" s="244" t="s">
        <v>183</v>
      </c>
      <c r="AI40" s="275"/>
      <c r="AJ40" s="243"/>
      <c r="AK40" s="244" t="s">
        <v>192</v>
      </c>
      <c r="AL40" s="244" t="s">
        <v>302</v>
      </c>
      <c r="AM40" s="244" t="s">
        <v>315</v>
      </c>
      <c r="AN40" s="244" t="s">
        <v>165</v>
      </c>
      <c r="AO40" s="244" t="s">
        <v>230</v>
      </c>
      <c r="AP40" s="244"/>
      <c r="AQ40" s="275"/>
      <c r="AR40" s="226">
        <f t="shared" si="1"/>
        <v>28</v>
      </c>
    </row>
    <row r="41" spans="1:44" s="171" customFormat="1" ht="21" customHeight="1">
      <c r="A41" s="230" t="s">
        <v>40</v>
      </c>
      <c r="B41" s="170">
        <v>13</v>
      </c>
      <c r="C41" s="277" t="s">
        <v>87</v>
      </c>
      <c r="D41" s="252" t="s">
        <v>177</v>
      </c>
      <c r="E41" s="253" t="s">
        <v>302</v>
      </c>
      <c r="F41" s="253" t="s">
        <v>192</v>
      </c>
      <c r="G41" s="253" t="s">
        <v>230</v>
      </c>
      <c r="H41" s="253"/>
      <c r="I41" s="253"/>
      <c r="J41" s="287" t="s">
        <v>211</v>
      </c>
      <c r="K41" s="286"/>
      <c r="L41" s="253" t="s">
        <v>302</v>
      </c>
      <c r="M41" s="253" t="s">
        <v>230</v>
      </c>
      <c r="N41" s="252" t="s">
        <v>272</v>
      </c>
      <c r="O41" s="253" t="s">
        <v>303</v>
      </c>
      <c r="P41" s="253" t="s">
        <v>310</v>
      </c>
      <c r="Q41" s="253"/>
      <c r="R41" s="253"/>
      <c r="S41" s="286"/>
      <c r="T41" s="252"/>
      <c r="U41" s="253" t="s">
        <v>303</v>
      </c>
      <c r="V41" s="253" t="s">
        <v>303</v>
      </c>
      <c r="W41" s="253" t="s">
        <v>192</v>
      </c>
      <c r="X41" s="253" t="s">
        <v>327</v>
      </c>
      <c r="Y41" s="253" t="s">
        <v>159</v>
      </c>
      <c r="Z41" s="253" t="s">
        <v>175</v>
      </c>
      <c r="AA41" s="286"/>
      <c r="AB41" s="252" t="s">
        <v>161</v>
      </c>
      <c r="AC41" s="253" t="s">
        <v>192</v>
      </c>
      <c r="AD41" s="253" t="s">
        <v>192</v>
      </c>
      <c r="AE41" s="253" t="s">
        <v>272</v>
      </c>
      <c r="AF41" s="253" t="s">
        <v>303</v>
      </c>
      <c r="AG41" s="253" t="s">
        <v>302</v>
      </c>
      <c r="AH41" s="253" t="s">
        <v>177</v>
      </c>
      <c r="AI41" s="286"/>
      <c r="AJ41" s="252" t="s">
        <v>211</v>
      </c>
      <c r="AK41" s="253" t="s">
        <v>192</v>
      </c>
      <c r="AL41" s="253" t="s">
        <v>230</v>
      </c>
      <c r="AM41" s="253"/>
      <c r="AN41" s="253" t="s">
        <v>303</v>
      </c>
      <c r="AO41" s="253" t="s">
        <v>302</v>
      </c>
      <c r="AP41" s="253" t="s">
        <v>310</v>
      </c>
      <c r="AQ41" s="286"/>
      <c r="AR41" s="226">
        <f t="shared" si="1"/>
        <v>27</v>
      </c>
    </row>
    <row r="42" spans="1:44" ht="21" customHeight="1">
      <c r="A42" s="227" t="s">
        <v>40</v>
      </c>
      <c r="B42" s="148">
        <v>14</v>
      </c>
      <c r="C42" s="269" t="s">
        <v>110</v>
      </c>
      <c r="D42" s="243" t="s">
        <v>177</v>
      </c>
      <c r="E42" s="244" t="s">
        <v>160</v>
      </c>
      <c r="F42" s="253" t="s">
        <v>192</v>
      </c>
      <c r="G42" s="244" t="s">
        <v>302</v>
      </c>
      <c r="H42" s="244" t="s">
        <v>317</v>
      </c>
      <c r="I42" s="244" t="s">
        <v>481</v>
      </c>
      <c r="J42" s="244" t="s">
        <v>313</v>
      </c>
      <c r="K42" s="275"/>
      <c r="L42" s="253" t="s">
        <v>230</v>
      </c>
      <c r="M42" s="244" t="s">
        <v>302</v>
      </c>
      <c r="N42" s="243" t="s">
        <v>211</v>
      </c>
      <c r="O42" s="244" t="s">
        <v>494</v>
      </c>
      <c r="P42" s="244" t="s">
        <v>310</v>
      </c>
      <c r="Q42" s="244" t="s">
        <v>317</v>
      </c>
      <c r="R42" s="244" t="s">
        <v>317</v>
      </c>
      <c r="S42" s="275"/>
      <c r="T42" s="243"/>
      <c r="U42" s="244" t="s">
        <v>494</v>
      </c>
      <c r="V42" s="253" t="s">
        <v>494</v>
      </c>
      <c r="W42" s="244" t="s">
        <v>192</v>
      </c>
      <c r="X42" s="244" t="s">
        <v>302</v>
      </c>
      <c r="Y42" s="244" t="s">
        <v>531</v>
      </c>
      <c r="Z42" s="244" t="s">
        <v>175</v>
      </c>
      <c r="AA42" s="275"/>
      <c r="AB42" s="243"/>
      <c r="AC42" s="244" t="s">
        <v>192</v>
      </c>
      <c r="AD42" s="253" t="s">
        <v>192</v>
      </c>
      <c r="AE42" s="244" t="s">
        <v>211</v>
      </c>
      <c r="AF42" s="244" t="s">
        <v>494</v>
      </c>
      <c r="AG42" s="244" t="s">
        <v>230</v>
      </c>
      <c r="AH42" s="244" t="s">
        <v>177</v>
      </c>
      <c r="AI42" s="275"/>
      <c r="AJ42" s="243" t="s">
        <v>313</v>
      </c>
      <c r="AK42" s="244" t="s">
        <v>192</v>
      </c>
      <c r="AL42" s="253" t="s">
        <v>302</v>
      </c>
      <c r="AM42" s="244" t="s">
        <v>489</v>
      </c>
      <c r="AN42" s="244" t="s">
        <v>494</v>
      </c>
      <c r="AO42" s="244" t="s">
        <v>230</v>
      </c>
      <c r="AP42" s="244" t="s">
        <v>310</v>
      </c>
      <c r="AQ42" s="275"/>
      <c r="AR42" s="226">
        <f t="shared" si="1"/>
        <v>31</v>
      </c>
    </row>
    <row r="43" spans="1:44" ht="21" customHeight="1">
      <c r="A43" s="227" t="s">
        <v>40</v>
      </c>
      <c r="B43" s="148">
        <v>15</v>
      </c>
      <c r="C43" s="269" t="s">
        <v>88</v>
      </c>
      <c r="D43" s="243" t="s">
        <v>186</v>
      </c>
      <c r="E43" s="244" t="s">
        <v>302</v>
      </c>
      <c r="F43" s="244" t="s">
        <v>192</v>
      </c>
      <c r="G43" s="244" t="s">
        <v>230</v>
      </c>
      <c r="H43" s="244" t="s">
        <v>322</v>
      </c>
      <c r="I43" s="244" t="s">
        <v>308</v>
      </c>
      <c r="J43" s="244" t="s">
        <v>153</v>
      </c>
      <c r="K43" s="245"/>
      <c r="L43" s="244" t="s">
        <v>302</v>
      </c>
      <c r="M43" s="244" t="s">
        <v>230</v>
      </c>
      <c r="N43" s="243" t="s">
        <v>272</v>
      </c>
      <c r="O43" s="244" t="s">
        <v>303</v>
      </c>
      <c r="P43" s="244" t="s">
        <v>209</v>
      </c>
      <c r="Q43" s="244" t="s">
        <v>153</v>
      </c>
      <c r="R43" s="244" t="s">
        <v>153</v>
      </c>
      <c r="S43" s="245"/>
      <c r="T43" s="243"/>
      <c r="U43" s="244" t="s">
        <v>303</v>
      </c>
      <c r="V43" s="244" t="s">
        <v>303</v>
      </c>
      <c r="W43" s="244" t="s">
        <v>192</v>
      </c>
      <c r="X43" s="244" t="s">
        <v>327</v>
      </c>
      <c r="Y43" s="244" t="s">
        <v>159</v>
      </c>
      <c r="Z43" s="244" t="s">
        <v>186</v>
      </c>
      <c r="AA43" s="245"/>
      <c r="AB43" s="243"/>
      <c r="AC43" s="244" t="s">
        <v>192</v>
      </c>
      <c r="AD43" s="244" t="s">
        <v>192</v>
      </c>
      <c r="AE43" s="244" t="s">
        <v>272</v>
      </c>
      <c r="AF43" s="244" t="s">
        <v>303</v>
      </c>
      <c r="AG43" s="244" t="s">
        <v>302</v>
      </c>
      <c r="AH43" s="244"/>
      <c r="AI43" s="245"/>
      <c r="AJ43" s="243" t="s">
        <v>209</v>
      </c>
      <c r="AK43" s="244" t="s">
        <v>192</v>
      </c>
      <c r="AL43" s="244" t="s">
        <v>230</v>
      </c>
      <c r="AM43" s="244"/>
      <c r="AN43" s="244" t="s">
        <v>303</v>
      </c>
      <c r="AO43" s="244" t="s">
        <v>302</v>
      </c>
      <c r="AP43" s="244"/>
      <c r="AQ43" s="245"/>
      <c r="AR43" s="226">
        <f t="shared" si="1"/>
        <v>28</v>
      </c>
    </row>
    <row r="44" spans="1:44" ht="21" customHeight="1">
      <c r="A44" s="227" t="s">
        <v>40</v>
      </c>
      <c r="B44" s="148">
        <v>16</v>
      </c>
      <c r="C44" s="269" t="s">
        <v>111</v>
      </c>
      <c r="D44" s="243"/>
      <c r="E44" s="244" t="s">
        <v>302</v>
      </c>
      <c r="F44" s="244" t="s">
        <v>192</v>
      </c>
      <c r="G44" s="244" t="s">
        <v>188</v>
      </c>
      <c r="H44" s="244"/>
      <c r="I44" s="244" t="s">
        <v>313</v>
      </c>
      <c r="J44" s="244" t="s">
        <v>321</v>
      </c>
      <c r="K44" s="275"/>
      <c r="L44" s="244" t="s">
        <v>302</v>
      </c>
      <c r="M44" s="244" t="s">
        <v>188</v>
      </c>
      <c r="N44" s="243" t="s">
        <v>189</v>
      </c>
      <c r="O44" s="244" t="s">
        <v>303</v>
      </c>
      <c r="P44" s="244" t="s">
        <v>211</v>
      </c>
      <c r="Q44" s="244"/>
      <c r="R44" s="244"/>
      <c r="S44" s="275"/>
      <c r="T44" s="243" t="s">
        <v>319</v>
      </c>
      <c r="U44" s="244" t="s">
        <v>303</v>
      </c>
      <c r="V44" s="244" t="s">
        <v>303</v>
      </c>
      <c r="W44" s="244" t="s">
        <v>192</v>
      </c>
      <c r="X44" s="244" t="s">
        <v>327</v>
      </c>
      <c r="Y44" s="244" t="s">
        <v>159</v>
      </c>
      <c r="Z44" s="244"/>
      <c r="AA44" s="275"/>
      <c r="AB44" s="243" t="s">
        <v>319</v>
      </c>
      <c r="AC44" s="244" t="s">
        <v>192</v>
      </c>
      <c r="AD44" s="244" t="s">
        <v>192</v>
      </c>
      <c r="AE44" s="244" t="s">
        <v>189</v>
      </c>
      <c r="AF44" s="244" t="s">
        <v>303</v>
      </c>
      <c r="AG44" s="244" t="s">
        <v>302</v>
      </c>
      <c r="AH44" s="244" t="s">
        <v>319</v>
      </c>
      <c r="AI44" s="275"/>
      <c r="AJ44" s="243" t="s">
        <v>211</v>
      </c>
      <c r="AK44" s="244" t="s">
        <v>192</v>
      </c>
      <c r="AL44" s="244" t="s">
        <v>188</v>
      </c>
      <c r="AM44" s="244" t="s">
        <v>319</v>
      </c>
      <c r="AN44" s="244" t="s">
        <v>303</v>
      </c>
      <c r="AO44" s="244" t="s">
        <v>302</v>
      </c>
      <c r="AP44" s="244"/>
      <c r="AQ44" s="275"/>
      <c r="AR44" s="226">
        <f t="shared" si="1"/>
        <v>28</v>
      </c>
    </row>
    <row r="45" spans="1:44" ht="21" customHeight="1">
      <c r="A45" s="227" t="s">
        <v>40</v>
      </c>
      <c r="B45" s="148">
        <v>17</v>
      </c>
      <c r="C45" s="269" t="s">
        <v>112</v>
      </c>
      <c r="D45" s="243"/>
      <c r="E45" s="244" t="s">
        <v>302</v>
      </c>
      <c r="F45" s="244" t="s">
        <v>192</v>
      </c>
      <c r="G45" s="244" t="s">
        <v>230</v>
      </c>
      <c r="H45" s="244" t="s">
        <v>317</v>
      </c>
      <c r="I45" s="244" t="s">
        <v>481</v>
      </c>
      <c r="J45" s="244"/>
      <c r="K45" s="275"/>
      <c r="L45" s="244" t="s">
        <v>302</v>
      </c>
      <c r="M45" s="244" t="s">
        <v>230</v>
      </c>
      <c r="N45" s="243" t="s">
        <v>211</v>
      </c>
      <c r="O45" s="244" t="s">
        <v>303</v>
      </c>
      <c r="P45" s="244" t="s">
        <v>209</v>
      </c>
      <c r="Q45" s="244" t="s">
        <v>317</v>
      </c>
      <c r="R45" s="244" t="s">
        <v>317</v>
      </c>
      <c r="S45" s="275"/>
      <c r="T45" s="243"/>
      <c r="U45" s="244" t="s">
        <v>303</v>
      </c>
      <c r="V45" s="244" t="s">
        <v>303</v>
      </c>
      <c r="W45" s="244" t="s">
        <v>192</v>
      </c>
      <c r="X45" s="244" t="s">
        <v>231</v>
      </c>
      <c r="Y45" s="244" t="s">
        <v>159</v>
      </c>
      <c r="Z45" s="244" t="s">
        <v>161</v>
      </c>
      <c r="AA45" s="275"/>
      <c r="AB45" s="243" t="s">
        <v>418</v>
      </c>
      <c r="AC45" s="244" t="s">
        <v>192</v>
      </c>
      <c r="AD45" s="244" t="s">
        <v>192</v>
      </c>
      <c r="AE45" s="244" t="s">
        <v>211</v>
      </c>
      <c r="AF45" s="244" t="s">
        <v>303</v>
      </c>
      <c r="AG45" s="244" t="s">
        <v>302</v>
      </c>
      <c r="AH45" s="244"/>
      <c r="AI45" s="275"/>
      <c r="AJ45" s="243" t="s">
        <v>491</v>
      </c>
      <c r="AK45" s="244" t="s">
        <v>192</v>
      </c>
      <c r="AL45" s="244" t="s">
        <v>230</v>
      </c>
      <c r="AM45" s="244" t="s">
        <v>418</v>
      </c>
      <c r="AN45" s="244" t="s">
        <v>303</v>
      </c>
      <c r="AO45" s="244" t="s">
        <v>302</v>
      </c>
      <c r="AP45" s="244"/>
      <c r="AQ45" s="275"/>
      <c r="AR45" s="226">
        <f t="shared" si="1"/>
        <v>29</v>
      </c>
    </row>
    <row r="46" spans="1:44" ht="21" customHeight="1">
      <c r="A46" s="227" t="s">
        <v>40</v>
      </c>
      <c r="B46" s="148">
        <v>18</v>
      </c>
      <c r="C46" s="269" t="s">
        <v>89</v>
      </c>
      <c r="D46" s="243" t="s">
        <v>211</v>
      </c>
      <c r="E46" s="244" t="s">
        <v>302</v>
      </c>
      <c r="F46" s="244" t="s">
        <v>152</v>
      </c>
      <c r="G46" s="244" t="s">
        <v>230</v>
      </c>
      <c r="H46" s="244" t="s">
        <v>322</v>
      </c>
      <c r="I46" s="244" t="s">
        <v>308</v>
      </c>
      <c r="J46" s="244" t="s">
        <v>153</v>
      </c>
      <c r="K46" s="245"/>
      <c r="L46" s="244" t="s">
        <v>302</v>
      </c>
      <c r="M46" s="244" t="s">
        <v>230</v>
      </c>
      <c r="N46" s="243" t="s">
        <v>528</v>
      </c>
      <c r="O46" s="244" t="s">
        <v>303</v>
      </c>
      <c r="P46" s="244" t="s">
        <v>310</v>
      </c>
      <c r="Q46" s="244" t="s">
        <v>153</v>
      </c>
      <c r="R46" s="244" t="s">
        <v>153</v>
      </c>
      <c r="S46" s="245"/>
      <c r="T46" s="243" t="s">
        <v>319</v>
      </c>
      <c r="U46" s="244" t="s">
        <v>303</v>
      </c>
      <c r="V46" s="244" t="s">
        <v>303</v>
      </c>
      <c r="W46" s="244" t="s">
        <v>152</v>
      </c>
      <c r="X46" s="244" t="s">
        <v>327</v>
      </c>
      <c r="Y46" s="244" t="s">
        <v>159</v>
      </c>
      <c r="Z46" s="244" t="s">
        <v>161</v>
      </c>
      <c r="AA46" s="245"/>
      <c r="AB46" s="243" t="s">
        <v>319</v>
      </c>
      <c r="AC46" s="244" t="s">
        <v>492</v>
      </c>
      <c r="AD46" s="244" t="s">
        <v>152</v>
      </c>
      <c r="AE46" s="244" t="s">
        <v>272</v>
      </c>
      <c r="AF46" s="244" t="s">
        <v>303</v>
      </c>
      <c r="AG46" s="244" t="s">
        <v>302</v>
      </c>
      <c r="AH46" s="244" t="s">
        <v>319</v>
      </c>
      <c r="AI46" s="245"/>
      <c r="AJ46" s="243" t="s">
        <v>211</v>
      </c>
      <c r="AK46" s="244" t="s">
        <v>152</v>
      </c>
      <c r="AL46" s="244" t="s">
        <v>230</v>
      </c>
      <c r="AM46" s="244" t="s">
        <v>319</v>
      </c>
      <c r="AN46" s="244" t="s">
        <v>303</v>
      </c>
      <c r="AO46" s="244" t="s">
        <v>302</v>
      </c>
      <c r="AP46" s="244" t="s">
        <v>310</v>
      </c>
      <c r="AQ46" s="245"/>
      <c r="AR46" s="226">
        <f t="shared" si="1"/>
        <v>33</v>
      </c>
    </row>
    <row r="47" spans="1:44" ht="21" customHeight="1">
      <c r="A47" s="227" t="s">
        <v>40</v>
      </c>
      <c r="B47" s="148">
        <v>19</v>
      </c>
      <c r="C47" s="269" t="s">
        <v>113</v>
      </c>
      <c r="D47" s="243" t="s">
        <v>186</v>
      </c>
      <c r="E47" s="244" t="s">
        <v>302</v>
      </c>
      <c r="F47" s="244" t="s">
        <v>152</v>
      </c>
      <c r="G47" s="244" t="s">
        <v>230</v>
      </c>
      <c r="H47" s="244" t="s">
        <v>322</v>
      </c>
      <c r="I47" s="244" t="s">
        <v>308</v>
      </c>
      <c r="J47" s="244" t="s">
        <v>153</v>
      </c>
      <c r="K47" s="245"/>
      <c r="L47" s="244" t="s">
        <v>302</v>
      </c>
      <c r="M47" s="244" t="s">
        <v>230</v>
      </c>
      <c r="N47" s="243"/>
      <c r="O47" s="244" t="s">
        <v>303</v>
      </c>
      <c r="P47" s="244"/>
      <c r="Q47" s="244" t="s">
        <v>153</v>
      </c>
      <c r="R47" s="244" t="s">
        <v>153</v>
      </c>
      <c r="S47" s="245"/>
      <c r="T47" s="243"/>
      <c r="U47" s="244" t="s">
        <v>303</v>
      </c>
      <c r="V47" s="244" t="s">
        <v>303</v>
      </c>
      <c r="W47" s="244" t="s">
        <v>152</v>
      </c>
      <c r="X47" s="244" t="s">
        <v>327</v>
      </c>
      <c r="Y47" s="244" t="s">
        <v>159</v>
      </c>
      <c r="Z47" s="244" t="s">
        <v>186</v>
      </c>
      <c r="AA47" s="245"/>
      <c r="AB47" s="243" t="s">
        <v>161</v>
      </c>
      <c r="AC47" s="244" t="s">
        <v>492</v>
      </c>
      <c r="AD47" s="244" t="s">
        <v>152</v>
      </c>
      <c r="AE47" s="244"/>
      <c r="AF47" s="244" t="s">
        <v>303</v>
      </c>
      <c r="AG47" s="244" t="s">
        <v>302</v>
      </c>
      <c r="AH47" s="244"/>
      <c r="AI47" s="245"/>
      <c r="AJ47" s="243" t="s">
        <v>321</v>
      </c>
      <c r="AK47" s="244" t="s">
        <v>152</v>
      </c>
      <c r="AL47" s="244" t="s">
        <v>230</v>
      </c>
      <c r="AM47" s="244" t="s">
        <v>313</v>
      </c>
      <c r="AN47" s="244" t="s">
        <v>303</v>
      </c>
      <c r="AO47" s="244" t="s">
        <v>302</v>
      </c>
      <c r="AP47" s="244"/>
      <c r="AQ47" s="245"/>
    </row>
    <row r="48" spans="1:44" ht="21" customHeight="1">
      <c r="A48" s="227" t="s">
        <v>40</v>
      </c>
      <c r="B48" s="148">
        <v>20</v>
      </c>
      <c r="C48" s="269" t="s">
        <v>92</v>
      </c>
      <c r="D48" s="243" t="s">
        <v>177</v>
      </c>
      <c r="E48" s="244" t="s">
        <v>302</v>
      </c>
      <c r="F48" s="244" t="s">
        <v>152</v>
      </c>
      <c r="G48" s="244" t="s">
        <v>230</v>
      </c>
      <c r="H48" s="244"/>
      <c r="I48" s="244"/>
      <c r="J48" s="255" t="s">
        <v>211</v>
      </c>
      <c r="K48" s="275"/>
      <c r="L48" s="244" t="s">
        <v>302</v>
      </c>
      <c r="M48" s="244" t="s">
        <v>230</v>
      </c>
      <c r="N48" s="243" t="s">
        <v>272</v>
      </c>
      <c r="O48" s="244" t="s">
        <v>303</v>
      </c>
      <c r="P48" s="244" t="s">
        <v>310</v>
      </c>
      <c r="Q48" s="244"/>
      <c r="R48" s="244"/>
      <c r="S48" s="275"/>
      <c r="T48" s="243"/>
      <c r="U48" s="244" t="s">
        <v>303</v>
      </c>
      <c r="V48" s="244" t="s">
        <v>303</v>
      </c>
      <c r="W48" s="244" t="s">
        <v>152</v>
      </c>
      <c r="X48" s="244" t="s">
        <v>327</v>
      </c>
      <c r="Y48" s="244" t="s">
        <v>159</v>
      </c>
      <c r="Z48" s="244" t="s">
        <v>177</v>
      </c>
      <c r="AA48" s="275"/>
      <c r="AB48" s="243" t="s">
        <v>161</v>
      </c>
      <c r="AC48" s="244" t="s">
        <v>492</v>
      </c>
      <c r="AD48" s="244" t="s">
        <v>152</v>
      </c>
      <c r="AE48" s="244" t="s">
        <v>272</v>
      </c>
      <c r="AF48" s="244" t="s">
        <v>303</v>
      </c>
      <c r="AG48" s="244" t="s">
        <v>302</v>
      </c>
      <c r="AH48" s="244" t="s">
        <v>177</v>
      </c>
      <c r="AI48" s="275"/>
      <c r="AJ48" s="243" t="s">
        <v>211</v>
      </c>
      <c r="AK48" s="244" t="s">
        <v>152</v>
      </c>
      <c r="AL48" s="244" t="s">
        <v>230</v>
      </c>
      <c r="AM48" s="244"/>
      <c r="AN48" s="244" t="s">
        <v>303</v>
      </c>
      <c r="AO48" s="244" t="s">
        <v>302</v>
      </c>
      <c r="AP48" s="244" t="s">
        <v>310</v>
      </c>
      <c r="AQ48" s="275"/>
    </row>
    <row r="49" spans="1:44" ht="21" customHeight="1">
      <c r="A49" s="227" t="s">
        <v>40</v>
      </c>
      <c r="B49" s="148">
        <v>21</v>
      </c>
      <c r="C49" s="269" t="s">
        <v>114</v>
      </c>
      <c r="D49" s="243" t="s">
        <v>186</v>
      </c>
      <c r="E49" s="244" t="s">
        <v>160</v>
      </c>
      <c r="F49" s="244" t="s">
        <v>192</v>
      </c>
      <c r="G49" s="244" t="s">
        <v>302</v>
      </c>
      <c r="H49" s="244" t="s">
        <v>177</v>
      </c>
      <c r="I49" s="244" t="s">
        <v>305</v>
      </c>
      <c r="J49" s="244" t="s">
        <v>479</v>
      </c>
      <c r="K49" s="275"/>
      <c r="L49" s="244" t="s">
        <v>230</v>
      </c>
      <c r="M49" s="244" t="s">
        <v>302</v>
      </c>
      <c r="N49" s="243" t="s">
        <v>211</v>
      </c>
      <c r="O49" s="244" t="s">
        <v>303</v>
      </c>
      <c r="P49" s="244"/>
      <c r="Q49" s="244" t="s">
        <v>177</v>
      </c>
      <c r="R49" s="244" t="s">
        <v>177</v>
      </c>
      <c r="S49" s="275"/>
      <c r="T49" s="243"/>
      <c r="U49" s="244" t="s">
        <v>303</v>
      </c>
      <c r="V49" s="244" t="s">
        <v>303</v>
      </c>
      <c r="W49" s="244" t="s">
        <v>192</v>
      </c>
      <c r="X49" s="244" t="s">
        <v>302</v>
      </c>
      <c r="Y49" s="244" t="s">
        <v>159</v>
      </c>
      <c r="Z49" s="244" t="s">
        <v>186</v>
      </c>
      <c r="AA49" s="275"/>
      <c r="AB49" s="243" t="s">
        <v>161</v>
      </c>
      <c r="AC49" s="244" t="s">
        <v>192</v>
      </c>
      <c r="AD49" s="244" t="s">
        <v>192</v>
      </c>
      <c r="AE49" s="244" t="s">
        <v>211</v>
      </c>
      <c r="AF49" s="244" t="s">
        <v>303</v>
      </c>
      <c r="AG49" s="244" t="s">
        <v>230</v>
      </c>
      <c r="AH49" s="244"/>
      <c r="AI49" s="275"/>
      <c r="AJ49" s="243"/>
      <c r="AK49" s="244" t="s">
        <v>192</v>
      </c>
      <c r="AL49" s="244" t="s">
        <v>302</v>
      </c>
      <c r="AM49" s="244"/>
      <c r="AN49" s="244" t="s">
        <v>303</v>
      </c>
      <c r="AO49" s="244" t="s">
        <v>230</v>
      </c>
      <c r="AP49" s="244"/>
      <c r="AQ49" s="275"/>
    </row>
    <row r="50" spans="1:44" ht="21" customHeight="1">
      <c r="A50" s="227" t="s">
        <v>40</v>
      </c>
      <c r="B50" s="148">
        <v>22</v>
      </c>
      <c r="C50" s="269" t="s">
        <v>115</v>
      </c>
      <c r="D50" s="243" t="s">
        <v>177</v>
      </c>
      <c r="E50" s="244" t="s">
        <v>160</v>
      </c>
      <c r="F50" s="244" t="s">
        <v>192</v>
      </c>
      <c r="G50" s="244" t="s">
        <v>302</v>
      </c>
      <c r="H50" s="244" t="s">
        <v>317</v>
      </c>
      <c r="I50" s="244" t="s">
        <v>481</v>
      </c>
      <c r="J50" s="244"/>
      <c r="K50" s="275"/>
      <c r="L50" s="244" t="s">
        <v>230</v>
      </c>
      <c r="M50" s="244" t="s">
        <v>302</v>
      </c>
      <c r="N50" s="243" t="s">
        <v>211</v>
      </c>
      <c r="O50" s="244" t="s">
        <v>303</v>
      </c>
      <c r="P50" s="244" t="s">
        <v>316</v>
      </c>
      <c r="Q50" s="244" t="s">
        <v>317</v>
      </c>
      <c r="R50" s="244" t="s">
        <v>317</v>
      </c>
      <c r="S50" s="275"/>
      <c r="T50" s="243"/>
      <c r="U50" s="244" t="s">
        <v>303</v>
      </c>
      <c r="V50" s="244" t="s">
        <v>303</v>
      </c>
      <c r="W50" s="244" t="s">
        <v>192</v>
      </c>
      <c r="X50" s="244" t="s">
        <v>302</v>
      </c>
      <c r="Y50" s="244" t="s">
        <v>159</v>
      </c>
      <c r="Z50" s="244" t="s">
        <v>175</v>
      </c>
      <c r="AA50" s="275"/>
      <c r="AB50" s="243"/>
      <c r="AC50" s="244" t="s">
        <v>192</v>
      </c>
      <c r="AD50" s="244" t="s">
        <v>192</v>
      </c>
      <c r="AE50" s="244" t="s">
        <v>211</v>
      </c>
      <c r="AF50" s="244" t="s">
        <v>303</v>
      </c>
      <c r="AG50" s="244" t="s">
        <v>230</v>
      </c>
      <c r="AH50" s="244" t="s">
        <v>177</v>
      </c>
      <c r="AI50" s="275"/>
      <c r="AJ50" s="243" t="s">
        <v>316</v>
      </c>
      <c r="AK50" s="244" t="s">
        <v>192</v>
      </c>
      <c r="AL50" s="244" t="s">
        <v>302</v>
      </c>
      <c r="AM50" s="244" t="s">
        <v>316</v>
      </c>
      <c r="AN50" s="244" t="s">
        <v>303</v>
      </c>
      <c r="AO50" s="244" t="s">
        <v>230</v>
      </c>
      <c r="AP50" s="244"/>
      <c r="AQ50" s="275"/>
    </row>
    <row r="51" spans="1:44" ht="21" customHeight="1">
      <c r="A51" s="227" t="s">
        <v>40</v>
      </c>
      <c r="B51" s="148">
        <v>23</v>
      </c>
      <c r="C51" s="269" t="s">
        <v>116</v>
      </c>
      <c r="D51" s="243" t="s">
        <v>186</v>
      </c>
      <c r="E51" s="244"/>
      <c r="F51" s="244" t="s">
        <v>152</v>
      </c>
      <c r="G51" s="244" t="s">
        <v>302</v>
      </c>
      <c r="H51" s="244" t="s">
        <v>322</v>
      </c>
      <c r="I51" s="244" t="s">
        <v>308</v>
      </c>
      <c r="J51" s="244"/>
      <c r="K51" s="275"/>
      <c r="L51" s="244" t="s">
        <v>230</v>
      </c>
      <c r="M51" s="244" t="s">
        <v>302</v>
      </c>
      <c r="N51" s="243" t="s">
        <v>211</v>
      </c>
      <c r="O51" s="244" t="s">
        <v>165</v>
      </c>
      <c r="P51" s="244"/>
      <c r="Q51" s="244"/>
      <c r="R51" s="244"/>
      <c r="S51" s="275"/>
      <c r="T51" s="243"/>
      <c r="U51" s="244" t="s">
        <v>165</v>
      </c>
      <c r="V51" s="244" t="s">
        <v>165</v>
      </c>
      <c r="W51" s="244" t="s">
        <v>152</v>
      </c>
      <c r="X51" s="244" t="s">
        <v>302</v>
      </c>
      <c r="Y51" s="244" t="s">
        <v>311</v>
      </c>
      <c r="Z51" s="244" t="s">
        <v>186</v>
      </c>
      <c r="AA51" s="275"/>
      <c r="AB51" s="243"/>
      <c r="AC51" s="244" t="s">
        <v>160</v>
      </c>
      <c r="AD51" s="244" t="s">
        <v>152</v>
      </c>
      <c r="AE51" s="244" t="s">
        <v>211</v>
      </c>
      <c r="AF51" s="244" t="s">
        <v>165</v>
      </c>
      <c r="AG51" s="244" t="s">
        <v>230</v>
      </c>
      <c r="AH51" s="244"/>
      <c r="AI51" s="275"/>
      <c r="AJ51" s="243" t="s">
        <v>321</v>
      </c>
      <c r="AK51" s="244" t="s">
        <v>152</v>
      </c>
      <c r="AL51" s="244" t="s">
        <v>302</v>
      </c>
      <c r="AM51" s="244"/>
      <c r="AN51" s="244" t="s">
        <v>165</v>
      </c>
      <c r="AO51" s="244" t="s">
        <v>230</v>
      </c>
      <c r="AP51" s="244"/>
      <c r="AQ51" s="275"/>
    </row>
    <row r="52" spans="1:44" ht="21" customHeight="1">
      <c r="A52" s="227" t="s">
        <v>40</v>
      </c>
      <c r="B52" s="148">
        <v>24</v>
      </c>
      <c r="C52" s="269" t="s">
        <v>117</v>
      </c>
      <c r="D52" s="111" t="s">
        <v>418</v>
      </c>
      <c r="E52" s="244" t="s">
        <v>160</v>
      </c>
      <c r="F52" s="244" t="s">
        <v>192</v>
      </c>
      <c r="G52" s="244" t="s">
        <v>302</v>
      </c>
      <c r="H52" s="244"/>
      <c r="I52" s="244" t="s">
        <v>313</v>
      </c>
      <c r="J52" s="244" t="s">
        <v>313</v>
      </c>
      <c r="K52" s="275"/>
      <c r="L52" s="244" t="s">
        <v>230</v>
      </c>
      <c r="M52" s="244" t="s">
        <v>302</v>
      </c>
      <c r="N52" s="243" t="s">
        <v>266</v>
      </c>
      <c r="O52" s="244" t="s">
        <v>303</v>
      </c>
      <c r="P52" s="244" t="s">
        <v>211</v>
      </c>
      <c r="Q52" s="244" t="s">
        <v>322</v>
      </c>
      <c r="R52" s="244" t="s">
        <v>322</v>
      </c>
      <c r="S52" s="275"/>
      <c r="T52" s="243"/>
      <c r="U52" s="244" t="s">
        <v>303</v>
      </c>
      <c r="V52" s="244" t="s">
        <v>303</v>
      </c>
      <c r="W52" s="244" t="s">
        <v>192</v>
      </c>
      <c r="X52" s="244" t="s">
        <v>302</v>
      </c>
      <c r="Y52" s="244" t="s">
        <v>159</v>
      </c>
      <c r="Z52" s="244" t="s">
        <v>198</v>
      </c>
      <c r="AA52" s="275"/>
      <c r="AB52" s="243"/>
      <c r="AC52" s="244" t="s">
        <v>192</v>
      </c>
      <c r="AD52" s="244" t="s">
        <v>192</v>
      </c>
      <c r="AE52" s="244" t="s">
        <v>266</v>
      </c>
      <c r="AF52" s="244" t="s">
        <v>303</v>
      </c>
      <c r="AG52" s="244" t="s">
        <v>230</v>
      </c>
      <c r="AH52" s="244"/>
      <c r="AI52" s="275"/>
      <c r="AJ52" s="243" t="s">
        <v>211</v>
      </c>
      <c r="AK52" s="244" t="s">
        <v>192</v>
      </c>
      <c r="AL52" s="244" t="s">
        <v>302</v>
      </c>
      <c r="AM52" s="244"/>
      <c r="AN52" s="244" t="s">
        <v>303</v>
      </c>
      <c r="AO52" s="244" t="s">
        <v>230</v>
      </c>
      <c r="AP52" s="244"/>
      <c r="AQ52" s="275"/>
    </row>
    <row r="53" spans="1:44" ht="21" customHeight="1">
      <c r="A53" s="227" t="s">
        <v>40</v>
      </c>
      <c r="B53" s="148">
        <v>25</v>
      </c>
      <c r="C53" s="269" t="s">
        <v>118</v>
      </c>
      <c r="D53" s="111" t="s">
        <v>418</v>
      </c>
      <c r="E53" s="244" t="s">
        <v>160</v>
      </c>
      <c r="F53" s="244" t="s">
        <v>192</v>
      </c>
      <c r="G53" s="244" t="s">
        <v>302</v>
      </c>
      <c r="I53" s="244" t="s">
        <v>313</v>
      </c>
      <c r="J53" s="244" t="s">
        <v>153</v>
      </c>
      <c r="K53" s="245"/>
      <c r="L53" s="244" t="s">
        <v>188</v>
      </c>
      <c r="M53" s="244" t="s">
        <v>302</v>
      </c>
      <c r="N53" s="243" t="s">
        <v>266</v>
      </c>
      <c r="O53" s="244" t="s">
        <v>303</v>
      </c>
      <c r="P53" s="244" t="s">
        <v>211</v>
      </c>
      <c r="Q53" s="244" t="s">
        <v>153</v>
      </c>
      <c r="R53" s="244" t="s">
        <v>153</v>
      </c>
      <c r="S53" s="245"/>
      <c r="T53" s="243"/>
      <c r="U53" s="244" t="s">
        <v>303</v>
      </c>
      <c r="V53" s="244" t="s">
        <v>303</v>
      </c>
      <c r="W53" s="244" t="s">
        <v>192</v>
      </c>
      <c r="X53" s="244" t="s">
        <v>302</v>
      </c>
      <c r="Y53" s="244" t="s">
        <v>159</v>
      </c>
      <c r="Z53" s="244" t="s">
        <v>198</v>
      </c>
      <c r="AA53" s="245"/>
      <c r="AB53" s="243"/>
      <c r="AC53" s="244" t="s">
        <v>192</v>
      </c>
      <c r="AD53" s="244" t="s">
        <v>192</v>
      </c>
      <c r="AE53" s="244" t="s">
        <v>266</v>
      </c>
      <c r="AF53" s="244" t="s">
        <v>303</v>
      </c>
      <c r="AG53" s="244" t="s">
        <v>188</v>
      </c>
      <c r="AH53" s="244"/>
      <c r="AI53" s="245"/>
      <c r="AJ53" s="243" t="s">
        <v>211</v>
      </c>
      <c r="AK53" s="244" t="s">
        <v>192</v>
      </c>
      <c r="AL53" s="244" t="s">
        <v>302</v>
      </c>
      <c r="AM53" s="244" t="s">
        <v>313</v>
      </c>
      <c r="AN53" s="244" t="s">
        <v>303</v>
      </c>
      <c r="AO53" s="244" t="s">
        <v>188</v>
      </c>
      <c r="AP53" s="244"/>
      <c r="AQ53" s="245"/>
    </row>
    <row r="54" spans="1:44" ht="21" customHeight="1">
      <c r="A54" s="227" t="s">
        <v>40</v>
      </c>
      <c r="B54" s="148">
        <v>26</v>
      </c>
      <c r="C54" s="269" t="s">
        <v>119</v>
      </c>
      <c r="D54" s="243" t="s">
        <v>186</v>
      </c>
      <c r="E54" s="244"/>
      <c r="F54" s="244" t="s">
        <v>152</v>
      </c>
      <c r="G54" s="244" t="s">
        <v>302</v>
      </c>
      <c r="H54" s="244" t="s">
        <v>322</v>
      </c>
      <c r="I54" s="244" t="s">
        <v>308</v>
      </c>
      <c r="J54" s="244"/>
      <c r="K54" s="275"/>
      <c r="L54" s="244" t="s">
        <v>230</v>
      </c>
      <c r="M54" s="244" t="s">
        <v>302</v>
      </c>
      <c r="N54" s="243" t="s">
        <v>272</v>
      </c>
      <c r="O54" s="244" t="s">
        <v>165</v>
      </c>
      <c r="P54" s="244" t="s">
        <v>310</v>
      </c>
      <c r="Q54" s="244"/>
      <c r="R54" s="244"/>
      <c r="S54" s="275"/>
      <c r="T54" s="243"/>
      <c r="U54" s="244" t="s">
        <v>165</v>
      </c>
      <c r="V54" s="244" t="s">
        <v>165</v>
      </c>
      <c r="W54" s="244" t="s">
        <v>152</v>
      </c>
      <c r="X54" s="244" t="s">
        <v>160</v>
      </c>
      <c r="Y54" s="244" t="s">
        <v>311</v>
      </c>
      <c r="Z54" s="244" t="s">
        <v>186</v>
      </c>
      <c r="AA54" s="275"/>
      <c r="AB54" s="243"/>
      <c r="AC54" s="244" t="s">
        <v>492</v>
      </c>
      <c r="AD54" s="244" t="s">
        <v>152</v>
      </c>
      <c r="AE54" s="244" t="s">
        <v>272</v>
      </c>
      <c r="AF54" s="244" t="s">
        <v>165</v>
      </c>
      <c r="AG54" s="244" t="s">
        <v>230</v>
      </c>
      <c r="AH54" s="244"/>
      <c r="AI54" s="275"/>
      <c r="AJ54" s="243" t="s">
        <v>315</v>
      </c>
      <c r="AK54" s="244" t="s">
        <v>152</v>
      </c>
      <c r="AL54" s="244" t="s">
        <v>302</v>
      </c>
      <c r="AM54" s="244" t="s">
        <v>315</v>
      </c>
      <c r="AN54" s="244" t="s">
        <v>165</v>
      </c>
      <c r="AO54" s="244" t="s">
        <v>230</v>
      </c>
      <c r="AP54" s="244" t="s">
        <v>310</v>
      </c>
      <c r="AQ54" s="275"/>
    </row>
    <row r="55" spans="1:44" ht="21" customHeight="1" thickBot="1">
      <c r="A55" s="227" t="s">
        <v>40</v>
      </c>
      <c r="B55" s="149">
        <v>27</v>
      </c>
      <c r="C55" s="270" t="s">
        <v>120</v>
      </c>
      <c r="D55" s="243" t="s">
        <v>186</v>
      </c>
      <c r="E55" s="244" t="s">
        <v>160</v>
      </c>
      <c r="F55" s="244" t="s">
        <v>152</v>
      </c>
      <c r="G55" s="244" t="s">
        <v>302</v>
      </c>
      <c r="H55" s="244"/>
      <c r="I55" s="244" t="s">
        <v>481</v>
      </c>
      <c r="J55" s="244"/>
      <c r="K55" s="275"/>
      <c r="L55" s="244" t="s">
        <v>230</v>
      </c>
      <c r="M55" s="244" t="s">
        <v>302</v>
      </c>
      <c r="N55" s="243" t="s">
        <v>272</v>
      </c>
      <c r="O55" s="244" t="s">
        <v>303</v>
      </c>
      <c r="P55" s="244" t="s">
        <v>316</v>
      </c>
      <c r="Q55" s="244" t="s">
        <v>308</v>
      </c>
      <c r="R55" s="244" t="s">
        <v>322</v>
      </c>
      <c r="S55" s="275"/>
      <c r="T55" s="243"/>
      <c r="U55" s="244" t="s">
        <v>303</v>
      </c>
      <c r="V55" s="244" t="s">
        <v>303</v>
      </c>
      <c r="W55" s="244" t="s">
        <v>152</v>
      </c>
      <c r="X55" s="244"/>
      <c r="Y55" s="244" t="s">
        <v>159</v>
      </c>
      <c r="Z55" s="244" t="s">
        <v>186</v>
      </c>
      <c r="AA55" s="275"/>
      <c r="AB55" s="243" t="s">
        <v>161</v>
      </c>
      <c r="AC55" s="244" t="s">
        <v>492</v>
      </c>
      <c r="AD55" s="244" t="s">
        <v>152</v>
      </c>
      <c r="AE55" s="244" t="s">
        <v>272</v>
      </c>
      <c r="AF55" s="244" t="s">
        <v>303</v>
      </c>
      <c r="AG55" s="244" t="s">
        <v>230</v>
      </c>
      <c r="AH55" s="244"/>
      <c r="AI55" s="275"/>
      <c r="AJ55" s="243" t="s">
        <v>316</v>
      </c>
      <c r="AK55" s="244" t="s">
        <v>152</v>
      </c>
      <c r="AL55" s="244" t="s">
        <v>302</v>
      </c>
      <c r="AM55" s="244" t="s">
        <v>316</v>
      </c>
      <c r="AN55" s="244" t="s">
        <v>303</v>
      </c>
      <c r="AO55" s="244" t="s">
        <v>230</v>
      </c>
      <c r="AP55" s="244"/>
      <c r="AQ55" s="275"/>
    </row>
    <row r="56" spans="1:44" ht="21" customHeight="1" thickBot="1">
      <c r="A56" s="227"/>
      <c r="B56" s="257" t="s">
        <v>464</v>
      </c>
      <c r="C56" s="278" t="s">
        <v>38</v>
      </c>
      <c r="D56" s="259" t="s">
        <v>145</v>
      </c>
      <c r="E56" s="260"/>
      <c r="F56" s="260"/>
      <c r="G56" s="260"/>
      <c r="H56" s="260"/>
      <c r="I56" s="260"/>
      <c r="J56" s="260"/>
      <c r="K56" s="261"/>
      <c r="L56" s="260"/>
      <c r="M56" s="260"/>
      <c r="N56" s="259" t="s">
        <v>146</v>
      </c>
      <c r="O56" s="260"/>
      <c r="P56" s="260"/>
      <c r="Q56" s="260"/>
      <c r="R56" s="260"/>
      <c r="S56" s="261"/>
      <c r="T56" s="259"/>
      <c r="U56" s="260" t="s">
        <v>147</v>
      </c>
      <c r="V56" s="260"/>
      <c r="W56" s="260"/>
      <c r="X56" s="260"/>
      <c r="Y56" s="260"/>
      <c r="Z56" s="260"/>
      <c r="AA56" s="261"/>
      <c r="AB56" s="259" t="s">
        <v>148</v>
      </c>
      <c r="AC56" s="260"/>
      <c r="AD56" s="260"/>
      <c r="AE56" s="260"/>
      <c r="AF56" s="260"/>
      <c r="AG56" s="260"/>
      <c r="AH56" s="260"/>
      <c r="AI56" s="261"/>
      <c r="AJ56" s="259" t="s">
        <v>149</v>
      </c>
      <c r="AK56" s="260"/>
      <c r="AL56" s="260"/>
      <c r="AM56" s="260"/>
      <c r="AN56" s="260"/>
      <c r="AO56" s="260"/>
      <c r="AP56" s="260"/>
      <c r="AQ56" s="261"/>
    </row>
    <row r="57" spans="1:44" ht="21" customHeight="1" thickBot="1">
      <c r="A57" s="227"/>
      <c r="B57" s="263"/>
      <c r="C57" s="279"/>
      <c r="D57" s="283">
        <v>1</v>
      </c>
      <c r="E57" s="228">
        <v>2</v>
      </c>
      <c r="F57" s="228">
        <v>3</v>
      </c>
      <c r="G57" s="228">
        <v>4</v>
      </c>
      <c r="H57" s="228">
        <v>5</v>
      </c>
      <c r="I57" s="228">
        <v>6</v>
      </c>
      <c r="J57" s="228">
        <v>7</v>
      </c>
      <c r="K57" s="229">
        <v>8</v>
      </c>
      <c r="L57" s="228">
        <v>3</v>
      </c>
      <c r="M57" s="228">
        <v>2</v>
      </c>
      <c r="N57" s="283">
        <v>1</v>
      </c>
      <c r="O57" s="228">
        <v>4</v>
      </c>
      <c r="P57" s="228">
        <v>5</v>
      </c>
      <c r="Q57" s="228">
        <v>6</v>
      </c>
      <c r="R57" s="228">
        <v>7</v>
      </c>
      <c r="S57" s="229">
        <v>8</v>
      </c>
      <c r="T57" s="283">
        <v>6</v>
      </c>
      <c r="U57" s="228">
        <v>1</v>
      </c>
      <c r="V57" s="228">
        <v>2</v>
      </c>
      <c r="W57" s="228">
        <v>4</v>
      </c>
      <c r="X57" s="228">
        <v>5</v>
      </c>
      <c r="Y57" s="228"/>
      <c r="Z57" s="228">
        <v>3</v>
      </c>
      <c r="AA57" s="229">
        <v>7</v>
      </c>
      <c r="AB57" s="283">
        <v>1</v>
      </c>
      <c r="AC57" s="228">
        <v>2</v>
      </c>
      <c r="AD57" s="228">
        <v>3</v>
      </c>
      <c r="AE57" s="228">
        <v>4</v>
      </c>
      <c r="AF57" s="228">
        <v>5</v>
      </c>
      <c r="AG57" s="228">
        <v>6</v>
      </c>
      <c r="AH57" s="228">
        <v>7</v>
      </c>
      <c r="AI57" s="229">
        <v>8</v>
      </c>
      <c r="AJ57" s="283">
        <v>1</v>
      </c>
      <c r="AK57" s="228">
        <v>2</v>
      </c>
      <c r="AL57" s="228">
        <v>3</v>
      </c>
      <c r="AM57" s="228">
        <v>4</v>
      </c>
      <c r="AN57" s="228">
        <v>5</v>
      </c>
      <c r="AO57" s="228">
        <v>6</v>
      </c>
      <c r="AP57" s="228">
        <v>7</v>
      </c>
      <c r="AQ57" s="229">
        <v>8</v>
      </c>
    </row>
    <row r="58" spans="1:44" ht="21" customHeight="1">
      <c r="A58" s="227" t="s">
        <v>41</v>
      </c>
      <c r="B58" s="148">
        <v>1</v>
      </c>
      <c r="C58" s="280" t="s">
        <v>47</v>
      </c>
      <c r="D58" s="243" t="s">
        <v>186</v>
      </c>
      <c r="E58" s="244" t="s">
        <v>302</v>
      </c>
      <c r="F58" s="244" t="s">
        <v>192</v>
      </c>
      <c r="G58" s="244" t="s">
        <v>230</v>
      </c>
      <c r="H58" s="244" t="s">
        <v>322</v>
      </c>
      <c r="I58" s="244" t="s">
        <v>322</v>
      </c>
      <c r="J58" s="244"/>
      <c r="K58" s="275"/>
      <c r="L58" s="247" t="s">
        <v>302</v>
      </c>
      <c r="M58" s="247" t="s">
        <v>230</v>
      </c>
      <c r="N58" s="282"/>
      <c r="O58" s="247" t="s">
        <v>303</v>
      </c>
      <c r="P58" s="248" t="s">
        <v>316</v>
      </c>
      <c r="Q58" s="247"/>
      <c r="R58" s="247"/>
      <c r="S58" s="251"/>
      <c r="T58" s="282" t="s">
        <v>153</v>
      </c>
      <c r="U58" s="247" t="s">
        <v>303</v>
      </c>
      <c r="V58" s="247" t="s">
        <v>303</v>
      </c>
      <c r="W58" s="247" t="s">
        <v>192</v>
      </c>
      <c r="X58" s="248" t="s">
        <v>325</v>
      </c>
      <c r="Y58" s="247" t="s">
        <v>159</v>
      </c>
      <c r="Z58" s="247" t="s">
        <v>529</v>
      </c>
      <c r="AA58" s="251"/>
      <c r="AB58" s="282" t="s">
        <v>153</v>
      </c>
      <c r="AC58" s="247" t="s">
        <v>192</v>
      </c>
      <c r="AD58" s="247" t="s">
        <v>192</v>
      </c>
      <c r="AE58" s="247"/>
      <c r="AF58" s="248" t="s">
        <v>303</v>
      </c>
      <c r="AG58" s="247" t="s">
        <v>302</v>
      </c>
      <c r="AH58" s="247" t="s">
        <v>153</v>
      </c>
      <c r="AI58" s="251"/>
      <c r="AJ58" s="282" t="s">
        <v>316</v>
      </c>
      <c r="AK58" s="247" t="s">
        <v>192</v>
      </c>
      <c r="AL58" s="247" t="s">
        <v>230</v>
      </c>
      <c r="AM58" s="247" t="s">
        <v>316</v>
      </c>
      <c r="AN58" s="248" t="s">
        <v>303</v>
      </c>
      <c r="AO58" s="247" t="s">
        <v>302</v>
      </c>
      <c r="AP58" s="247"/>
      <c r="AQ58" s="251"/>
    </row>
    <row r="59" spans="1:44" ht="21" customHeight="1">
      <c r="A59" s="227" t="s">
        <v>41</v>
      </c>
      <c r="B59" s="148">
        <v>2</v>
      </c>
      <c r="C59" s="280" t="s">
        <v>48</v>
      </c>
      <c r="D59" s="243" t="s">
        <v>177</v>
      </c>
      <c r="E59" s="244" t="s">
        <v>302</v>
      </c>
      <c r="F59" s="244" t="s">
        <v>192</v>
      </c>
      <c r="G59" s="244" t="s">
        <v>188</v>
      </c>
      <c r="H59" s="244" t="s">
        <v>317</v>
      </c>
      <c r="I59" s="244" t="s">
        <v>305</v>
      </c>
      <c r="J59" s="244" t="s">
        <v>479</v>
      </c>
      <c r="K59" s="275"/>
      <c r="L59" s="244" t="s">
        <v>302</v>
      </c>
      <c r="M59" s="244" t="s">
        <v>188</v>
      </c>
      <c r="N59" s="271" t="s">
        <v>211</v>
      </c>
      <c r="O59" s="244" t="s">
        <v>303</v>
      </c>
      <c r="P59" s="244"/>
      <c r="Q59" s="244" t="s">
        <v>317</v>
      </c>
      <c r="R59" s="244" t="s">
        <v>317</v>
      </c>
      <c r="S59" s="245"/>
      <c r="T59" s="271"/>
      <c r="U59" s="244" t="s">
        <v>303</v>
      </c>
      <c r="V59" s="244" t="s">
        <v>303</v>
      </c>
      <c r="W59" s="244" t="s">
        <v>192</v>
      </c>
      <c r="X59" s="244" t="s">
        <v>327</v>
      </c>
      <c r="Y59" s="244" t="s">
        <v>159</v>
      </c>
      <c r="Z59" s="244" t="s">
        <v>175</v>
      </c>
      <c r="AA59" s="245"/>
      <c r="AB59" s="271"/>
      <c r="AC59" s="244" t="s">
        <v>192</v>
      </c>
      <c r="AD59" s="244" t="s">
        <v>192</v>
      </c>
      <c r="AE59" s="244" t="s">
        <v>211</v>
      </c>
      <c r="AF59" s="244" t="s">
        <v>303</v>
      </c>
      <c r="AG59" s="244" t="s">
        <v>302</v>
      </c>
      <c r="AH59" s="244" t="s">
        <v>177</v>
      </c>
      <c r="AI59" s="245"/>
      <c r="AJ59" s="271"/>
      <c r="AK59" s="244" t="s">
        <v>192</v>
      </c>
      <c r="AL59" s="244" t="s">
        <v>188</v>
      </c>
      <c r="AM59" s="244"/>
      <c r="AN59" s="244" t="s">
        <v>303</v>
      </c>
      <c r="AO59" s="244" t="s">
        <v>302</v>
      </c>
      <c r="AP59" s="244"/>
      <c r="AQ59" s="245"/>
    </row>
    <row r="60" spans="1:44" ht="21" customHeight="1">
      <c r="A60" s="227" t="s">
        <v>41</v>
      </c>
      <c r="B60" s="148">
        <v>3</v>
      </c>
      <c r="C60" s="280" t="s">
        <v>49</v>
      </c>
      <c r="D60" s="243" t="s">
        <v>186</v>
      </c>
      <c r="E60" s="244" t="s">
        <v>302</v>
      </c>
      <c r="F60" s="244" t="s">
        <v>192</v>
      </c>
      <c r="G60" s="244" t="s">
        <v>188</v>
      </c>
      <c r="H60" s="244" t="s">
        <v>418</v>
      </c>
      <c r="I60" s="244" t="s">
        <v>315</v>
      </c>
      <c r="J60" s="244" t="s">
        <v>490</v>
      </c>
      <c r="K60" s="275"/>
      <c r="L60" s="244" t="s">
        <v>302</v>
      </c>
      <c r="M60" s="244" t="s">
        <v>188</v>
      </c>
      <c r="N60" s="271"/>
      <c r="O60" s="244" t="s">
        <v>303</v>
      </c>
      <c r="P60" s="244" t="s">
        <v>186</v>
      </c>
      <c r="Q60" s="244"/>
      <c r="R60" s="244"/>
      <c r="S60" s="245"/>
      <c r="T60" s="271" t="s">
        <v>319</v>
      </c>
      <c r="U60" s="244" t="s">
        <v>303</v>
      </c>
      <c r="V60" s="244" t="s">
        <v>303</v>
      </c>
      <c r="W60" s="244" t="s">
        <v>192</v>
      </c>
      <c r="X60" s="244" t="s">
        <v>327</v>
      </c>
      <c r="Y60" s="244" t="s">
        <v>159</v>
      </c>
      <c r="Z60" s="244" t="s">
        <v>198</v>
      </c>
      <c r="AA60" s="245"/>
      <c r="AB60" s="271" t="s">
        <v>319</v>
      </c>
      <c r="AC60" s="244" t="s">
        <v>192</v>
      </c>
      <c r="AD60" s="244" t="s">
        <v>192</v>
      </c>
      <c r="AE60" s="244"/>
      <c r="AF60" s="244" t="s">
        <v>303</v>
      </c>
      <c r="AG60" s="244" t="s">
        <v>302</v>
      </c>
      <c r="AH60" s="244" t="s">
        <v>319</v>
      </c>
      <c r="AI60" s="245"/>
      <c r="AJ60" s="271" t="s">
        <v>315</v>
      </c>
      <c r="AK60" s="244" t="s">
        <v>192</v>
      </c>
      <c r="AL60" s="244" t="s">
        <v>188</v>
      </c>
      <c r="AM60" s="244" t="s">
        <v>319</v>
      </c>
      <c r="AN60" s="244" t="s">
        <v>303</v>
      </c>
      <c r="AO60" s="244" t="s">
        <v>302</v>
      </c>
      <c r="AP60" s="244"/>
      <c r="AQ60" s="245"/>
      <c r="AR60" s="226">
        <f>COUNTA(F60:AQ60)</f>
        <v>28</v>
      </c>
    </row>
    <row r="61" spans="1:44" ht="21" customHeight="1">
      <c r="A61" s="227" t="s">
        <v>41</v>
      </c>
      <c r="B61" s="148">
        <v>4</v>
      </c>
      <c r="C61" s="280" t="s">
        <v>50</v>
      </c>
      <c r="D61" s="243" t="s">
        <v>186</v>
      </c>
      <c r="E61" s="244" t="s">
        <v>302</v>
      </c>
      <c r="F61" s="244" t="s">
        <v>152</v>
      </c>
      <c r="G61" s="244" t="s">
        <v>230</v>
      </c>
      <c r="H61" s="244" t="s">
        <v>177</v>
      </c>
      <c r="I61" s="244" t="s">
        <v>313</v>
      </c>
      <c r="J61" s="244" t="s">
        <v>313</v>
      </c>
      <c r="K61" s="275"/>
      <c r="L61" s="244" t="s">
        <v>302</v>
      </c>
      <c r="M61" s="244" t="s">
        <v>230</v>
      </c>
      <c r="N61" s="271" t="s">
        <v>266</v>
      </c>
      <c r="O61" s="244" t="s">
        <v>165</v>
      </c>
      <c r="P61" s="244"/>
      <c r="Q61" s="244" t="s">
        <v>177</v>
      </c>
      <c r="R61" s="244" t="s">
        <v>177</v>
      </c>
      <c r="S61" s="245"/>
      <c r="T61" s="271" t="s">
        <v>183</v>
      </c>
      <c r="U61" s="244" t="s">
        <v>165</v>
      </c>
      <c r="V61" s="244" t="s">
        <v>165</v>
      </c>
      <c r="W61" s="244" t="s">
        <v>152</v>
      </c>
      <c r="X61" s="244" t="s">
        <v>325</v>
      </c>
      <c r="Y61" s="244" t="s">
        <v>531</v>
      </c>
      <c r="Z61" s="244" t="s">
        <v>186</v>
      </c>
      <c r="AA61" s="245"/>
      <c r="AB61" s="271" t="s">
        <v>418</v>
      </c>
      <c r="AC61" s="244"/>
      <c r="AD61" s="244" t="s">
        <v>152</v>
      </c>
      <c r="AE61" s="244" t="s">
        <v>266</v>
      </c>
      <c r="AF61" s="244" t="s">
        <v>165</v>
      </c>
      <c r="AG61" s="244" t="s">
        <v>302</v>
      </c>
      <c r="AH61" s="244" t="s">
        <v>183</v>
      </c>
      <c r="AI61" s="245"/>
      <c r="AJ61" s="271"/>
      <c r="AK61" s="244" t="s">
        <v>152</v>
      </c>
      <c r="AL61" s="244" t="s">
        <v>230</v>
      </c>
      <c r="AM61" s="244" t="s">
        <v>418</v>
      </c>
      <c r="AN61" s="244" t="s">
        <v>165</v>
      </c>
      <c r="AO61" s="244" t="s">
        <v>302</v>
      </c>
      <c r="AP61" s="244"/>
      <c r="AQ61" s="245"/>
    </row>
    <row r="62" spans="1:44" ht="21" customHeight="1">
      <c r="A62" s="227" t="s">
        <v>41</v>
      </c>
      <c r="B62" s="148">
        <v>5</v>
      </c>
      <c r="C62" s="280" t="s">
        <v>51</v>
      </c>
      <c r="D62" s="243" t="s">
        <v>177</v>
      </c>
      <c r="E62" s="244" t="s">
        <v>302</v>
      </c>
      <c r="F62" s="244" t="s">
        <v>192</v>
      </c>
      <c r="G62" s="244" t="s">
        <v>230</v>
      </c>
      <c r="H62" s="244" t="s">
        <v>317</v>
      </c>
      <c r="I62" s="244" t="s">
        <v>305</v>
      </c>
      <c r="J62" s="244" t="s">
        <v>479</v>
      </c>
      <c r="K62" s="275"/>
      <c r="L62" s="244" t="s">
        <v>302</v>
      </c>
      <c r="M62" s="244" t="s">
        <v>230</v>
      </c>
      <c r="N62" s="271" t="s">
        <v>211</v>
      </c>
      <c r="O62" s="244" t="s">
        <v>303</v>
      </c>
      <c r="P62" s="244"/>
      <c r="Q62" s="244" t="s">
        <v>317</v>
      </c>
      <c r="R62" s="244" t="s">
        <v>317</v>
      </c>
      <c r="S62" s="245"/>
      <c r="T62" s="271"/>
      <c r="U62" s="244" t="s">
        <v>303</v>
      </c>
      <c r="V62" s="244" t="s">
        <v>303</v>
      </c>
      <c r="W62" s="244" t="s">
        <v>192</v>
      </c>
      <c r="X62" s="244" t="s">
        <v>327</v>
      </c>
      <c r="Y62" s="244" t="s">
        <v>159</v>
      </c>
      <c r="Z62" s="244" t="s">
        <v>175</v>
      </c>
      <c r="AA62" s="245"/>
      <c r="AB62" s="271"/>
      <c r="AC62" s="244" t="s">
        <v>192</v>
      </c>
      <c r="AD62" s="244" t="s">
        <v>192</v>
      </c>
      <c r="AE62" s="244" t="s">
        <v>211</v>
      </c>
      <c r="AF62" s="244" t="s">
        <v>303</v>
      </c>
      <c r="AG62" s="244" t="s">
        <v>302</v>
      </c>
      <c r="AH62" s="244" t="s">
        <v>177</v>
      </c>
      <c r="AI62" s="245"/>
      <c r="AJ62" s="271"/>
      <c r="AK62" s="244" t="s">
        <v>192</v>
      </c>
      <c r="AL62" s="244" t="s">
        <v>230</v>
      </c>
      <c r="AM62" s="244"/>
      <c r="AN62" s="244" t="s">
        <v>303</v>
      </c>
      <c r="AO62" s="244" t="s">
        <v>302</v>
      </c>
      <c r="AP62" s="244"/>
      <c r="AQ62" s="245"/>
    </row>
    <row r="63" spans="1:44" ht="21" customHeight="1">
      <c r="A63" s="227" t="s">
        <v>41</v>
      </c>
      <c r="B63" s="148">
        <v>6</v>
      </c>
      <c r="C63" s="280" t="s">
        <v>52</v>
      </c>
      <c r="D63" s="243" t="s">
        <v>324</v>
      </c>
      <c r="E63" s="244" t="s">
        <v>302</v>
      </c>
      <c r="F63" s="244" t="s">
        <v>152</v>
      </c>
      <c r="G63" s="244" t="s">
        <v>230</v>
      </c>
      <c r="H63" s="244" t="s">
        <v>177</v>
      </c>
      <c r="I63" s="244" t="s">
        <v>324</v>
      </c>
      <c r="J63" s="244" t="s">
        <v>323</v>
      </c>
      <c r="K63" s="275"/>
      <c r="L63" s="244" t="s">
        <v>302</v>
      </c>
      <c r="M63" s="244" t="s">
        <v>230</v>
      </c>
      <c r="N63" s="271"/>
      <c r="O63" s="244" t="s">
        <v>303</v>
      </c>
      <c r="P63" s="244" t="s">
        <v>211</v>
      </c>
      <c r="Q63" s="244" t="s">
        <v>177</v>
      </c>
      <c r="R63" s="244" t="s">
        <v>177</v>
      </c>
      <c r="S63" s="245"/>
      <c r="T63" s="271" t="s">
        <v>153</v>
      </c>
      <c r="U63" s="244" t="s">
        <v>303</v>
      </c>
      <c r="V63" s="244" t="s">
        <v>303</v>
      </c>
      <c r="W63" s="244" t="s">
        <v>152</v>
      </c>
      <c r="X63" s="244" t="s">
        <v>325</v>
      </c>
      <c r="Y63" s="244" t="s">
        <v>159</v>
      </c>
      <c r="Z63" s="244" t="s">
        <v>161</v>
      </c>
      <c r="AA63" s="245"/>
      <c r="AB63" s="271" t="s">
        <v>153</v>
      </c>
      <c r="AC63" s="244"/>
      <c r="AD63" s="244" t="s">
        <v>152</v>
      </c>
      <c r="AE63" s="244"/>
      <c r="AF63" s="244" t="s">
        <v>303</v>
      </c>
      <c r="AG63" s="244" t="s">
        <v>302</v>
      </c>
      <c r="AH63" s="244" t="s">
        <v>153</v>
      </c>
      <c r="AI63" s="245"/>
      <c r="AJ63" s="271" t="s">
        <v>211</v>
      </c>
      <c r="AK63" s="244" t="s">
        <v>152</v>
      </c>
      <c r="AL63" s="244" t="s">
        <v>230</v>
      </c>
      <c r="AM63" s="244"/>
      <c r="AN63" s="244" t="s">
        <v>303</v>
      </c>
      <c r="AO63" s="244"/>
      <c r="AP63" s="244"/>
      <c r="AQ63" s="245"/>
    </row>
    <row r="64" spans="1:44" ht="21" customHeight="1">
      <c r="A64" s="227" t="s">
        <v>41</v>
      </c>
      <c r="B64" s="148">
        <v>7</v>
      </c>
      <c r="C64" s="280" t="s">
        <v>54</v>
      </c>
      <c r="D64" s="243" t="s">
        <v>418</v>
      </c>
      <c r="E64" s="244" t="s">
        <v>302</v>
      </c>
      <c r="F64" s="244" t="s">
        <v>192</v>
      </c>
      <c r="G64" s="244" t="s">
        <v>230</v>
      </c>
      <c r="H64" s="244" t="s">
        <v>177</v>
      </c>
      <c r="I64" s="244"/>
      <c r="J64" s="244"/>
      <c r="K64" s="275"/>
      <c r="L64" s="244" t="s">
        <v>302</v>
      </c>
      <c r="M64" s="244" t="s">
        <v>230</v>
      </c>
      <c r="N64" s="271" t="s">
        <v>211</v>
      </c>
      <c r="O64" s="244" t="s">
        <v>303</v>
      </c>
      <c r="P64" s="244" t="s">
        <v>310</v>
      </c>
      <c r="Q64" s="244" t="s">
        <v>177</v>
      </c>
      <c r="R64" s="244" t="s">
        <v>177</v>
      </c>
      <c r="S64" s="245"/>
      <c r="T64" s="271"/>
      <c r="U64" s="244" t="s">
        <v>303</v>
      </c>
      <c r="V64" s="244" t="s">
        <v>303</v>
      </c>
      <c r="W64" s="244" t="s">
        <v>192</v>
      </c>
      <c r="X64" s="244" t="s">
        <v>327</v>
      </c>
      <c r="Y64" s="244" t="s">
        <v>159</v>
      </c>
      <c r="Z64" s="244" t="s">
        <v>198</v>
      </c>
      <c r="AA64" s="245"/>
      <c r="AB64" s="271"/>
      <c r="AC64" s="244" t="s">
        <v>192</v>
      </c>
      <c r="AD64" s="244" t="s">
        <v>192</v>
      </c>
      <c r="AE64" s="244" t="s">
        <v>211</v>
      </c>
      <c r="AF64" s="244" t="s">
        <v>303</v>
      </c>
      <c r="AG64" s="244" t="s">
        <v>302</v>
      </c>
      <c r="AH64" s="244"/>
      <c r="AI64" s="245"/>
      <c r="AJ64" s="271"/>
      <c r="AK64" s="244" t="s">
        <v>192</v>
      </c>
      <c r="AL64" s="244" t="s">
        <v>230</v>
      </c>
      <c r="AM64" s="244"/>
      <c r="AN64" s="244" t="s">
        <v>303</v>
      </c>
      <c r="AO64" s="244" t="s">
        <v>302</v>
      </c>
      <c r="AP64" s="244" t="s">
        <v>310</v>
      </c>
      <c r="AQ64" s="245"/>
    </row>
    <row r="65" spans="1:44" ht="21" customHeight="1">
      <c r="A65" s="227" t="s">
        <v>41</v>
      </c>
      <c r="B65" s="148">
        <v>8</v>
      </c>
      <c r="C65" s="280" t="s">
        <v>55</v>
      </c>
      <c r="D65" s="243"/>
      <c r="E65" s="244" t="s">
        <v>302</v>
      </c>
      <c r="F65" s="244" t="s">
        <v>152</v>
      </c>
      <c r="G65" s="244" t="s">
        <v>188</v>
      </c>
      <c r="H65" s="244"/>
      <c r="I65" s="244" t="s">
        <v>305</v>
      </c>
      <c r="J65" s="244" t="s">
        <v>479</v>
      </c>
      <c r="K65" s="275"/>
      <c r="L65" s="244" t="s">
        <v>302</v>
      </c>
      <c r="M65" s="244" t="s">
        <v>188</v>
      </c>
      <c r="N65" s="271" t="s">
        <v>189</v>
      </c>
      <c r="O65" s="244" t="s">
        <v>165</v>
      </c>
      <c r="P65" s="244" t="s">
        <v>211</v>
      </c>
      <c r="Q65" s="244" t="s">
        <v>322</v>
      </c>
      <c r="R65" s="244" t="s">
        <v>322</v>
      </c>
      <c r="S65" s="245"/>
      <c r="T65" s="271" t="s">
        <v>183</v>
      </c>
      <c r="U65" s="244" t="s">
        <v>165</v>
      </c>
      <c r="V65" s="244" t="s">
        <v>165</v>
      </c>
      <c r="W65" s="244" t="s">
        <v>152</v>
      </c>
      <c r="X65" s="244" t="s">
        <v>325</v>
      </c>
      <c r="Y65" s="244" t="s">
        <v>531</v>
      </c>
      <c r="Z65" s="244"/>
      <c r="AA65" s="245"/>
      <c r="AB65" s="271"/>
      <c r="AC65" s="244"/>
      <c r="AD65" s="244" t="s">
        <v>152</v>
      </c>
      <c r="AE65" s="244" t="s">
        <v>189</v>
      </c>
      <c r="AF65" s="244" t="s">
        <v>165</v>
      </c>
      <c r="AG65" s="244" t="s">
        <v>302</v>
      </c>
      <c r="AH65" s="244" t="s">
        <v>183</v>
      </c>
      <c r="AI65" s="245"/>
      <c r="AJ65" s="271" t="s">
        <v>211</v>
      </c>
      <c r="AK65" s="244" t="s">
        <v>152</v>
      </c>
      <c r="AL65" s="244" t="s">
        <v>188</v>
      </c>
      <c r="AM65" s="244" t="s">
        <v>326</v>
      </c>
      <c r="AN65" s="244" t="s">
        <v>165</v>
      </c>
      <c r="AO65" s="244" t="s">
        <v>302</v>
      </c>
      <c r="AP65" s="244" t="s">
        <v>326</v>
      </c>
      <c r="AQ65" s="245"/>
    </row>
    <row r="66" spans="1:44" ht="21" customHeight="1">
      <c r="A66" s="227" t="s">
        <v>41</v>
      </c>
      <c r="B66" s="148">
        <v>9</v>
      </c>
      <c r="C66" s="280" t="s">
        <v>56</v>
      </c>
      <c r="D66" s="243" t="s">
        <v>186</v>
      </c>
      <c r="E66" s="244" t="s">
        <v>302</v>
      </c>
      <c r="F66" s="244" t="s">
        <v>152</v>
      </c>
      <c r="G66" s="244" t="s">
        <v>188</v>
      </c>
      <c r="H66" s="244" t="s">
        <v>177</v>
      </c>
      <c r="I66" s="244" t="s">
        <v>305</v>
      </c>
      <c r="J66" s="244" t="s">
        <v>305</v>
      </c>
      <c r="K66" s="275"/>
      <c r="L66" s="244" t="s">
        <v>302</v>
      </c>
      <c r="M66" s="244" t="s">
        <v>188</v>
      </c>
      <c r="N66" s="271" t="s">
        <v>189</v>
      </c>
      <c r="O66" s="244" t="s">
        <v>165</v>
      </c>
      <c r="P66" s="246" t="s">
        <v>209</v>
      </c>
      <c r="Q66" s="244" t="s">
        <v>177</v>
      </c>
      <c r="R66" s="244" t="s">
        <v>177</v>
      </c>
      <c r="S66" s="245"/>
      <c r="T66" s="271"/>
      <c r="U66" s="244" t="s">
        <v>165</v>
      </c>
      <c r="V66" s="244" t="s">
        <v>165</v>
      </c>
      <c r="W66" s="244" t="s">
        <v>152</v>
      </c>
      <c r="X66" s="246" t="s">
        <v>325</v>
      </c>
      <c r="Y66" s="244" t="s">
        <v>531</v>
      </c>
      <c r="Z66" s="244" t="s">
        <v>186</v>
      </c>
      <c r="AA66" s="245"/>
      <c r="AB66" s="271" t="s">
        <v>161</v>
      </c>
      <c r="AC66" s="244"/>
      <c r="AD66" s="244" t="s">
        <v>152</v>
      </c>
      <c r="AE66" s="244" t="s">
        <v>189</v>
      </c>
      <c r="AF66" s="246" t="s">
        <v>165</v>
      </c>
      <c r="AG66" s="244" t="s">
        <v>302</v>
      </c>
      <c r="AH66" s="244"/>
      <c r="AI66" s="245"/>
      <c r="AJ66" s="271" t="s">
        <v>316</v>
      </c>
      <c r="AK66" s="244" t="s">
        <v>152</v>
      </c>
      <c r="AL66" s="244" t="s">
        <v>188</v>
      </c>
      <c r="AM66" s="244" t="s">
        <v>316</v>
      </c>
      <c r="AN66" s="246" t="s">
        <v>165</v>
      </c>
      <c r="AO66" s="244"/>
      <c r="AP66" s="244"/>
      <c r="AQ66" s="245"/>
    </row>
    <row r="67" spans="1:44" ht="21" customHeight="1">
      <c r="A67" s="227" t="s">
        <v>41</v>
      </c>
      <c r="B67" s="148">
        <v>10</v>
      </c>
      <c r="C67" s="280" t="s">
        <v>57</v>
      </c>
      <c r="D67" s="243" t="s">
        <v>418</v>
      </c>
      <c r="E67" s="244" t="s">
        <v>302</v>
      </c>
      <c r="F67" s="244" t="s">
        <v>192</v>
      </c>
      <c r="G67" s="244" t="s">
        <v>230</v>
      </c>
      <c r="H67" s="244" t="s">
        <v>177</v>
      </c>
      <c r="I67" s="244"/>
      <c r="J67" s="244"/>
      <c r="K67" s="275"/>
      <c r="L67" s="244" t="s">
        <v>302</v>
      </c>
      <c r="M67" s="244" t="s">
        <v>230</v>
      </c>
      <c r="N67" s="271" t="s">
        <v>211</v>
      </c>
      <c r="O67" s="244" t="s">
        <v>303</v>
      </c>
      <c r="P67" s="244" t="s">
        <v>310</v>
      </c>
      <c r="Q67" s="244" t="s">
        <v>177</v>
      </c>
      <c r="R67" s="244" t="s">
        <v>177</v>
      </c>
      <c r="S67" s="245"/>
      <c r="T67" s="271" t="s">
        <v>319</v>
      </c>
      <c r="U67" s="244" t="s">
        <v>303</v>
      </c>
      <c r="V67" s="244" t="s">
        <v>303</v>
      </c>
      <c r="W67" s="244" t="s">
        <v>192</v>
      </c>
      <c r="X67" s="244" t="s">
        <v>325</v>
      </c>
      <c r="Y67" s="244" t="s">
        <v>159</v>
      </c>
      <c r="Z67" s="244" t="s">
        <v>198</v>
      </c>
      <c r="AA67" s="245"/>
      <c r="AB67" s="271" t="s">
        <v>319</v>
      </c>
      <c r="AC67" s="244" t="s">
        <v>192</v>
      </c>
      <c r="AD67" s="244" t="s">
        <v>192</v>
      </c>
      <c r="AE67" s="244" t="s">
        <v>211</v>
      </c>
      <c r="AF67" s="244" t="s">
        <v>303</v>
      </c>
      <c r="AG67" s="244" t="s">
        <v>302</v>
      </c>
      <c r="AH67" s="244" t="s">
        <v>319</v>
      </c>
      <c r="AI67" s="245"/>
      <c r="AJ67" s="271"/>
      <c r="AK67" s="244" t="s">
        <v>192</v>
      </c>
      <c r="AL67" s="244" t="s">
        <v>230</v>
      </c>
      <c r="AM67" s="244" t="s">
        <v>319</v>
      </c>
      <c r="AN67" s="244" t="s">
        <v>303</v>
      </c>
      <c r="AO67" s="244" t="s">
        <v>302</v>
      </c>
      <c r="AP67" s="244" t="s">
        <v>310</v>
      </c>
      <c r="AQ67" s="245"/>
      <c r="AR67" s="226">
        <f>COUNTA(F67:AQ67)</f>
        <v>30</v>
      </c>
    </row>
    <row r="68" spans="1:44" ht="21" customHeight="1">
      <c r="A68" s="227" t="s">
        <v>41</v>
      </c>
      <c r="B68" s="148">
        <v>11</v>
      </c>
      <c r="C68" s="280" t="s">
        <v>58</v>
      </c>
      <c r="D68" s="243" t="s">
        <v>186</v>
      </c>
      <c r="E68" s="244" t="s">
        <v>302</v>
      </c>
      <c r="F68" s="244" t="s">
        <v>152</v>
      </c>
      <c r="G68" s="244"/>
      <c r="H68" s="244" t="s">
        <v>322</v>
      </c>
      <c r="I68" s="244" t="s">
        <v>308</v>
      </c>
      <c r="J68" s="244" t="s">
        <v>153</v>
      </c>
      <c r="K68" s="245"/>
      <c r="L68" s="244" t="s">
        <v>302</v>
      </c>
      <c r="M68" s="244"/>
      <c r="N68" s="271" t="s">
        <v>272</v>
      </c>
      <c r="O68" s="244" t="s">
        <v>165</v>
      </c>
      <c r="P68" s="244" t="s">
        <v>310</v>
      </c>
      <c r="Q68" s="244" t="s">
        <v>153</v>
      </c>
      <c r="R68" s="244" t="s">
        <v>153</v>
      </c>
      <c r="S68" s="245"/>
      <c r="T68" s="271" t="s">
        <v>183</v>
      </c>
      <c r="U68" s="244" t="s">
        <v>165</v>
      </c>
      <c r="V68" s="244" t="s">
        <v>165</v>
      </c>
      <c r="W68" s="244" t="s">
        <v>152</v>
      </c>
      <c r="X68" s="244" t="s">
        <v>160</v>
      </c>
      <c r="Y68" s="244" t="s">
        <v>531</v>
      </c>
      <c r="Z68" s="244" t="s">
        <v>186</v>
      </c>
      <c r="AA68" s="245"/>
      <c r="AB68" s="271" t="s">
        <v>418</v>
      </c>
      <c r="AC68" s="244"/>
      <c r="AD68" s="244" t="s">
        <v>152</v>
      </c>
      <c r="AE68" s="244" t="s">
        <v>272</v>
      </c>
      <c r="AF68" s="244" t="s">
        <v>165</v>
      </c>
      <c r="AG68" s="244" t="s">
        <v>302</v>
      </c>
      <c r="AH68" s="244" t="s">
        <v>183</v>
      </c>
      <c r="AI68" s="245"/>
      <c r="AJ68" s="271"/>
      <c r="AK68" s="244" t="s">
        <v>152</v>
      </c>
      <c r="AL68" s="244"/>
      <c r="AM68" s="244" t="s">
        <v>418</v>
      </c>
      <c r="AN68" s="244" t="s">
        <v>165</v>
      </c>
      <c r="AO68" s="244" t="s">
        <v>302</v>
      </c>
      <c r="AP68" s="244" t="s">
        <v>310</v>
      </c>
      <c r="AQ68" s="245"/>
    </row>
    <row r="69" spans="1:44" ht="21" customHeight="1">
      <c r="A69" s="227"/>
      <c r="B69" s="148">
        <v>12</v>
      </c>
      <c r="C69" s="280" t="s">
        <v>512</v>
      </c>
      <c r="D69" s="243" t="s">
        <v>186</v>
      </c>
      <c r="E69" s="244" t="s">
        <v>302</v>
      </c>
      <c r="F69" s="244" t="s">
        <v>192</v>
      </c>
      <c r="G69" s="244" t="s">
        <v>230</v>
      </c>
      <c r="H69" s="244" t="s">
        <v>177</v>
      </c>
      <c r="I69" s="244" t="s">
        <v>305</v>
      </c>
      <c r="J69" s="244" t="s">
        <v>305</v>
      </c>
      <c r="K69" s="275"/>
      <c r="L69" s="244" t="s">
        <v>302</v>
      </c>
      <c r="M69" s="244" t="s">
        <v>230</v>
      </c>
      <c r="N69" s="271"/>
      <c r="O69" s="244" t="s">
        <v>165</v>
      </c>
      <c r="P69" s="244" t="s">
        <v>316</v>
      </c>
      <c r="Q69" s="244" t="s">
        <v>177</v>
      </c>
      <c r="R69" s="244" t="s">
        <v>177</v>
      </c>
      <c r="S69" s="245"/>
      <c r="T69" s="271" t="s">
        <v>183</v>
      </c>
      <c r="U69" s="244" t="s">
        <v>165</v>
      </c>
      <c r="V69" s="244" t="s">
        <v>165</v>
      </c>
      <c r="W69" s="244" t="s">
        <v>192</v>
      </c>
      <c r="X69" s="244" t="s">
        <v>231</v>
      </c>
      <c r="Y69" s="244" t="s">
        <v>531</v>
      </c>
      <c r="Z69" s="244" t="s">
        <v>186</v>
      </c>
      <c r="AA69" s="245"/>
      <c r="AB69" s="271" t="s">
        <v>161</v>
      </c>
      <c r="AC69" s="244" t="s">
        <v>192</v>
      </c>
      <c r="AD69" s="244" t="s">
        <v>192</v>
      </c>
      <c r="AE69" s="244"/>
      <c r="AF69" s="244" t="s">
        <v>165</v>
      </c>
      <c r="AG69" s="244" t="s">
        <v>302</v>
      </c>
      <c r="AH69" s="244" t="s">
        <v>183</v>
      </c>
      <c r="AI69" s="245"/>
      <c r="AJ69" s="271" t="s">
        <v>316</v>
      </c>
      <c r="AK69" s="244" t="s">
        <v>152</v>
      </c>
      <c r="AL69" s="244" t="s">
        <v>230</v>
      </c>
      <c r="AM69" s="244" t="s">
        <v>316</v>
      </c>
      <c r="AN69" s="244" t="s">
        <v>159</v>
      </c>
      <c r="AO69" s="244"/>
      <c r="AP69" s="244"/>
      <c r="AQ69" s="245"/>
    </row>
    <row r="70" spans="1:44" ht="21" customHeight="1">
      <c r="A70" s="227" t="s">
        <v>41</v>
      </c>
      <c r="B70" s="148">
        <v>12</v>
      </c>
      <c r="C70" s="269" t="s">
        <v>91</v>
      </c>
      <c r="D70" s="244" t="s">
        <v>323</v>
      </c>
      <c r="E70" s="244" t="s">
        <v>302</v>
      </c>
      <c r="F70" s="244" t="s">
        <v>152</v>
      </c>
      <c r="G70" s="244" t="s">
        <v>230</v>
      </c>
      <c r="H70" s="244" t="s">
        <v>324</v>
      </c>
      <c r="I70" s="244" t="s">
        <v>324</v>
      </c>
      <c r="K70" s="275"/>
      <c r="L70" s="244" t="s">
        <v>302</v>
      </c>
      <c r="M70" s="244" t="s">
        <v>230</v>
      </c>
      <c r="N70" s="271" t="s">
        <v>272</v>
      </c>
      <c r="O70" s="244" t="s">
        <v>165</v>
      </c>
      <c r="P70" s="244" t="s">
        <v>211</v>
      </c>
      <c r="Q70" s="244" t="s">
        <v>308</v>
      </c>
      <c r="R70" s="244" t="s">
        <v>308</v>
      </c>
      <c r="S70" s="245"/>
      <c r="T70" s="271"/>
      <c r="U70" s="244" t="s">
        <v>165</v>
      </c>
      <c r="V70" s="244" t="s">
        <v>165</v>
      </c>
      <c r="W70" s="244" t="s">
        <v>152</v>
      </c>
      <c r="X70" s="244" t="s">
        <v>327</v>
      </c>
      <c r="Y70" s="244" t="s">
        <v>531</v>
      </c>
      <c r="Z70" s="244"/>
      <c r="AA70" s="245"/>
      <c r="AB70" s="271"/>
      <c r="AC70" s="244" t="s">
        <v>492</v>
      </c>
      <c r="AD70" s="244" t="s">
        <v>152</v>
      </c>
      <c r="AE70" s="244" t="s">
        <v>272</v>
      </c>
      <c r="AF70" s="244" t="s">
        <v>165</v>
      </c>
      <c r="AG70" s="244" t="s">
        <v>302</v>
      </c>
      <c r="AH70" s="244"/>
      <c r="AI70" s="245"/>
      <c r="AJ70" s="271" t="s">
        <v>211</v>
      </c>
      <c r="AK70" s="244" t="s">
        <v>152</v>
      </c>
      <c r="AL70" s="244" t="s">
        <v>230</v>
      </c>
      <c r="AM70" s="244" t="s">
        <v>326</v>
      </c>
      <c r="AN70" s="244" t="s">
        <v>165</v>
      </c>
      <c r="AO70" s="244" t="s">
        <v>302</v>
      </c>
      <c r="AP70" s="244" t="s">
        <v>326</v>
      </c>
      <c r="AQ70" s="245"/>
    </row>
    <row r="71" spans="1:44" ht="21" customHeight="1">
      <c r="A71" s="227" t="s">
        <v>41</v>
      </c>
      <c r="B71" s="148">
        <v>13</v>
      </c>
      <c r="C71" s="269" t="s">
        <v>93</v>
      </c>
      <c r="D71" s="243" t="s">
        <v>211</v>
      </c>
      <c r="E71" s="244" t="s">
        <v>302</v>
      </c>
      <c r="F71" s="244" t="s">
        <v>192</v>
      </c>
      <c r="G71" s="244" t="s">
        <v>230</v>
      </c>
      <c r="H71" s="244" t="s">
        <v>418</v>
      </c>
      <c r="I71" s="244"/>
      <c r="J71" s="244"/>
      <c r="K71" s="275"/>
      <c r="L71" s="244" t="s">
        <v>302</v>
      </c>
      <c r="M71" s="244" t="s">
        <v>230</v>
      </c>
      <c r="N71" s="271" t="s">
        <v>272</v>
      </c>
      <c r="O71" s="244" t="s">
        <v>303</v>
      </c>
      <c r="P71" s="244" t="s">
        <v>310</v>
      </c>
      <c r="Q71" s="244"/>
      <c r="R71" s="244"/>
      <c r="S71" s="245"/>
      <c r="T71" s="271" t="s">
        <v>319</v>
      </c>
      <c r="U71" s="244" t="s">
        <v>303</v>
      </c>
      <c r="V71" s="244" t="s">
        <v>303</v>
      </c>
      <c r="W71" s="244" t="s">
        <v>192</v>
      </c>
      <c r="X71" s="244" t="s">
        <v>327</v>
      </c>
      <c r="Y71" s="244" t="s">
        <v>159</v>
      </c>
      <c r="Z71" s="244" t="s">
        <v>161</v>
      </c>
      <c r="AA71" s="245"/>
      <c r="AB71" s="271" t="s">
        <v>319</v>
      </c>
      <c r="AC71" s="244" t="s">
        <v>192</v>
      </c>
      <c r="AD71" s="244" t="s">
        <v>192</v>
      </c>
      <c r="AE71" s="244" t="s">
        <v>272</v>
      </c>
      <c r="AF71" s="244" t="s">
        <v>303</v>
      </c>
      <c r="AG71" s="244" t="s">
        <v>302</v>
      </c>
      <c r="AH71" s="244" t="s">
        <v>319</v>
      </c>
      <c r="AI71" s="245"/>
      <c r="AJ71" s="271" t="s">
        <v>211</v>
      </c>
      <c r="AK71" s="244" t="s">
        <v>192</v>
      </c>
      <c r="AL71" s="244" t="s">
        <v>230</v>
      </c>
      <c r="AM71" s="244" t="s">
        <v>319</v>
      </c>
      <c r="AN71" s="244" t="s">
        <v>303</v>
      </c>
      <c r="AO71" s="244" t="s">
        <v>302</v>
      </c>
      <c r="AP71" s="244" t="s">
        <v>310</v>
      </c>
      <c r="AQ71" s="245"/>
      <c r="AR71" s="226">
        <f>COUNTA(F71:AQ71)</f>
        <v>29</v>
      </c>
    </row>
    <row r="72" spans="1:44" ht="21" customHeight="1">
      <c r="A72" s="227" t="s">
        <v>41</v>
      </c>
      <c r="B72" s="148">
        <v>14</v>
      </c>
      <c r="C72" s="280" t="s">
        <v>59</v>
      </c>
      <c r="D72" s="243" t="s">
        <v>186</v>
      </c>
      <c r="E72" s="244" t="s">
        <v>302</v>
      </c>
      <c r="F72" s="244" t="s">
        <v>192</v>
      </c>
      <c r="G72" s="244" t="s">
        <v>188</v>
      </c>
      <c r="H72" s="244" t="s">
        <v>177</v>
      </c>
      <c r="I72" s="244" t="s">
        <v>305</v>
      </c>
      <c r="J72" s="244" t="s">
        <v>305</v>
      </c>
      <c r="K72" s="275"/>
      <c r="L72" s="244" t="s">
        <v>302</v>
      </c>
      <c r="M72" s="244" t="s">
        <v>188</v>
      </c>
      <c r="N72" s="271" t="s">
        <v>189</v>
      </c>
      <c r="O72" s="244" t="s">
        <v>303</v>
      </c>
      <c r="P72" s="244" t="s">
        <v>316</v>
      </c>
      <c r="Q72" s="244" t="s">
        <v>175</v>
      </c>
      <c r="R72" s="244" t="s">
        <v>177</v>
      </c>
      <c r="S72" s="245"/>
      <c r="T72" s="271"/>
      <c r="U72" s="244" t="s">
        <v>303</v>
      </c>
      <c r="V72" s="244" t="s">
        <v>303</v>
      </c>
      <c r="W72" s="244" t="s">
        <v>192</v>
      </c>
      <c r="X72" s="244" t="s">
        <v>325</v>
      </c>
      <c r="Y72" s="244" t="s">
        <v>159</v>
      </c>
      <c r="Z72" s="244" t="s">
        <v>186</v>
      </c>
      <c r="AA72" s="245"/>
      <c r="AB72" s="271" t="s">
        <v>161</v>
      </c>
      <c r="AC72" s="244" t="s">
        <v>192</v>
      </c>
      <c r="AD72" s="244" t="s">
        <v>192</v>
      </c>
      <c r="AE72" s="244" t="s">
        <v>189</v>
      </c>
      <c r="AF72" s="244" t="s">
        <v>303</v>
      </c>
      <c r="AG72" s="244" t="s">
        <v>302</v>
      </c>
      <c r="AH72" s="244"/>
      <c r="AI72" s="245"/>
      <c r="AJ72" s="271" t="s">
        <v>316</v>
      </c>
      <c r="AK72" s="244" t="s">
        <v>192</v>
      </c>
      <c r="AL72" s="244" t="s">
        <v>188</v>
      </c>
      <c r="AM72" s="244" t="s">
        <v>316</v>
      </c>
      <c r="AN72" s="244" t="s">
        <v>303</v>
      </c>
      <c r="AO72" s="244" t="s">
        <v>302</v>
      </c>
      <c r="AP72" s="244"/>
      <c r="AQ72" s="245"/>
    </row>
    <row r="73" spans="1:44" ht="21" customHeight="1">
      <c r="A73" s="227" t="s">
        <v>41</v>
      </c>
      <c r="B73" s="148">
        <v>15</v>
      </c>
      <c r="C73" s="280" t="s">
        <v>60</v>
      </c>
      <c r="D73" s="243" t="s">
        <v>177</v>
      </c>
      <c r="E73" s="244" t="s">
        <v>302</v>
      </c>
      <c r="F73" s="244" t="s">
        <v>192</v>
      </c>
      <c r="G73" s="244" t="s">
        <v>230</v>
      </c>
      <c r="H73" s="244" t="s">
        <v>317</v>
      </c>
      <c r="I73" s="244" t="s">
        <v>313</v>
      </c>
      <c r="J73" s="244" t="s">
        <v>313</v>
      </c>
      <c r="K73" s="275"/>
      <c r="L73" s="244" t="s">
        <v>302</v>
      </c>
      <c r="M73" s="244" t="s">
        <v>230</v>
      </c>
      <c r="N73" s="271" t="s">
        <v>211</v>
      </c>
      <c r="O73" s="244" t="s">
        <v>303</v>
      </c>
      <c r="P73" s="244" t="s">
        <v>310</v>
      </c>
      <c r="Q73" s="244" t="s">
        <v>317</v>
      </c>
      <c r="R73" s="244" t="s">
        <v>317</v>
      </c>
      <c r="S73" s="245"/>
      <c r="T73" s="271"/>
      <c r="U73" s="244" t="s">
        <v>303</v>
      </c>
      <c r="V73" s="244" t="s">
        <v>303</v>
      </c>
      <c r="W73" s="244" t="s">
        <v>192</v>
      </c>
      <c r="X73" s="244" t="s">
        <v>327</v>
      </c>
      <c r="Y73" s="244" t="s">
        <v>159</v>
      </c>
      <c r="Z73" s="244" t="s">
        <v>175</v>
      </c>
      <c r="AA73" s="245"/>
      <c r="AB73" s="271"/>
      <c r="AC73" s="244" t="s">
        <v>192</v>
      </c>
      <c r="AD73" s="244" t="s">
        <v>192</v>
      </c>
      <c r="AE73" s="244" t="s">
        <v>211</v>
      </c>
      <c r="AF73" s="244" t="s">
        <v>303</v>
      </c>
      <c r="AG73" s="244" t="s">
        <v>302</v>
      </c>
      <c r="AH73" s="244" t="s">
        <v>177</v>
      </c>
      <c r="AI73" s="245"/>
      <c r="AJ73" s="271"/>
      <c r="AK73" s="244" t="s">
        <v>192</v>
      </c>
      <c r="AL73" s="244" t="s">
        <v>230</v>
      </c>
      <c r="AM73" s="244"/>
      <c r="AN73" s="244" t="s">
        <v>303</v>
      </c>
      <c r="AO73" s="244" t="s">
        <v>302</v>
      </c>
      <c r="AP73" s="244" t="s">
        <v>310</v>
      </c>
      <c r="AQ73" s="245"/>
    </row>
    <row r="74" spans="1:44" ht="21" customHeight="1">
      <c r="A74" s="227" t="s">
        <v>41</v>
      </c>
      <c r="B74" s="148">
        <v>16</v>
      </c>
      <c r="C74" s="269" t="s">
        <v>94</v>
      </c>
      <c r="D74" s="243" t="s">
        <v>186</v>
      </c>
      <c r="E74" s="244" t="s">
        <v>302</v>
      </c>
      <c r="F74" s="244" t="s">
        <v>192</v>
      </c>
      <c r="G74" s="244" t="s">
        <v>188</v>
      </c>
      <c r="H74" s="244" t="s">
        <v>322</v>
      </c>
      <c r="I74" s="244" t="s">
        <v>322</v>
      </c>
      <c r="J74" s="244"/>
      <c r="K74" s="275"/>
      <c r="L74" s="244" t="s">
        <v>302</v>
      </c>
      <c r="M74" s="244" t="s">
        <v>188</v>
      </c>
      <c r="N74" s="271"/>
      <c r="O74" s="244" t="s">
        <v>303</v>
      </c>
      <c r="P74" s="244" t="s">
        <v>310</v>
      </c>
      <c r="Q74" s="244"/>
      <c r="R74" s="244"/>
      <c r="S74" s="245"/>
      <c r="T74" s="271" t="s">
        <v>153</v>
      </c>
      <c r="U74" s="244" t="s">
        <v>303</v>
      </c>
      <c r="V74" s="244" t="s">
        <v>303</v>
      </c>
      <c r="W74" s="244" t="s">
        <v>192</v>
      </c>
      <c r="X74" s="244" t="s">
        <v>327</v>
      </c>
      <c r="Y74" s="244" t="s">
        <v>159</v>
      </c>
      <c r="Z74" s="244" t="s">
        <v>186</v>
      </c>
      <c r="AA74" s="245"/>
      <c r="AB74" s="271" t="s">
        <v>153</v>
      </c>
      <c r="AC74" s="244" t="s">
        <v>192</v>
      </c>
      <c r="AD74" s="244" t="s">
        <v>192</v>
      </c>
      <c r="AE74" s="244"/>
      <c r="AF74" s="244" t="s">
        <v>303</v>
      </c>
      <c r="AG74" s="244" t="s">
        <v>302</v>
      </c>
      <c r="AH74" s="244" t="s">
        <v>153</v>
      </c>
      <c r="AI74" s="245"/>
      <c r="AJ74" s="271" t="s">
        <v>326</v>
      </c>
      <c r="AK74" s="244" t="s">
        <v>192</v>
      </c>
      <c r="AL74" s="244" t="s">
        <v>188</v>
      </c>
      <c r="AM74" s="244" t="s">
        <v>326</v>
      </c>
      <c r="AN74" s="244" t="s">
        <v>303</v>
      </c>
      <c r="AO74" s="244" t="s">
        <v>302</v>
      </c>
      <c r="AP74" s="244" t="s">
        <v>310</v>
      </c>
      <c r="AQ74" s="245"/>
    </row>
    <row r="75" spans="1:44" ht="21" customHeight="1">
      <c r="A75" s="227" t="s">
        <v>41</v>
      </c>
      <c r="B75" s="148">
        <v>17</v>
      </c>
      <c r="C75" s="269" t="s">
        <v>95</v>
      </c>
      <c r="D75" s="243" t="s">
        <v>186</v>
      </c>
      <c r="E75" s="244" t="s">
        <v>302</v>
      </c>
      <c r="F75" s="244" t="s">
        <v>152</v>
      </c>
      <c r="G75" s="244" t="s">
        <v>188</v>
      </c>
      <c r="H75" s="244"/>
      <c r="I75" s="244" t="s">
        <v>305</v>
      </c>
      <c r="J75" s="244" t="s">
        <v>305</v>
      </c>
      <c r="K75" s="275"/>
      <c r="L75" s="244" t="s">
        <v>302</v>
      </c>
      <c r="M75" s="244" t="s">
        <v>188</v>
      </c>
      <c r="N75" s="271" t="s">
        <v>189</v>
      </c>
      <c r="O75" s="244" t="s">
        <v>165</v>
      </c>
      <c r="P75" s="244" t="s">
        <v>316</v>
      </c>
      <c r="Q75" s="244" t="s">
        <v>322</v>
      </c>
      <c r="R75" s="244" t="s">
        <v>322</v>
      </c>
      <c r="S75" s="245"/>
      <c r="T75" s="271"/>
      <c r="U75" s="244" t="s">
        <v>165</v>
      </c>
      <c r="V75" s="244" t="s">
        <v>165</v>
      </c>
      <c r="W75" s="244" t="s">
        <v>152</v>
      </c>
      <c r="X75" s="244" t="s">
        <v>325</v>
      </c>
      <c r="Y75" s="244" t="s">
        <v>531</v>
      </c>
      <c r="Z75" s="244" t="s">
        <v>186</v>
      </c>
      <c r="AA75" s="245"/>
      <c r="AB75" s="271" t="s">
        <v>161</v>
      </c>
      <c r="AC75" s="244" t="s">
        <v>492</v>
      </c>
      <c r="AD75" s="244" t="s">
        <v>152</v>
      </c>
      <c r="AE75" s="244" t="s">
        <v>189</v>
      </c>
      <c r="AF75" s="244" t="s">
        <v>165</v>
      </c>
      <c r="AG75" s="244" t="s">
        <v>302</v>
      </c>
      <c r="AH75" s="244"/>
      <c r="AI75" s="245"/>
      <c r="AJ75" s="271" t="s">
        <v>316</v>
      </c>
      <c r="AK75" s="244" t="s">
        <v>152</v>
      </c>
      <c r="AL75" s="244" t="s">
        <v>188</v>
      </c>
      <c r="AM75" s="244" t="s">
        <v>316</v>
      </c>
      <c r="AN75" s="244" t="s">
        <v>165</v>
      </c>
      <c r="AO75" s="244"/>
      <c r="AP75" s="244"/>
      <c r="AQ75" s="245"/>
    </row>
    <row r="76" spans="1:44" ht="21" customHeight="1">
      <c r="A76" s="227" t="s">
        <v>41</v>
      </c>
      <c r="B76" s="148">
        <v>18</v>
      </c>
      <c r="C76" s="280" t="s">
        <v>61</v>
      </c>
      <c r="D76" s="243" t="s">
        <v>186</v>
      </c>
      <c r="E76" s="244" t="s">
        <v>302</v>
      </c>
      <c r="F76" s="244" t="s">
        <v>192</v>
      </c>
      <c r="G76" s="244" t="s">
        <v>188</v>
      </c>
      <c r="H76" s="244"/>
      <c r="I76" s="244" t="s">
        <v>417</v>
      </c>
      <c r="J76" s="244" t="s">
        <v>321</v>
      </c>
      <c r="K76" s="275"/>
      <c r="L76" s="244" t="s">
        <v>302</v>
      </c>
      <c r="M76" s="244" t="s">
        <v>188</v>
      </c>
      <c r="N76" s="271"/>
      <c r="O76" s="244" t="s">
        <v>303</v>
      </c>
      <c r="P76" s="244" t="s">
        <v>186</v>
      </c>
      <c r="Q76" s="244"/>
      <c r="R76" s="244"/>
      <c r="S76" s="245"/>
      <c r="T76" s="271" t="s">
        <v>319</v>
      </c>
      <c r="U76" s="244" t="s">
        <v>303</v>
      </c>
      <c r="V76" s="244" t="s">
        <v>303</v>
      </c>
      <c r="W76" s="244" t="s">
        <v>192</v>
      </c>
      <c r="X76" s="244" t="s">
        <v>327</v>
      </c>
      <c r="Y76" s="244" t="s">
        <v>159</v>
      </c>
      <c r="Z76" s="244" t="s">
        <v>418</v>
      </c>
      <c r="AA76" s="245"/>
      <c r="AB76" s="271" t="s">
        <v>319</v>
      </c>
      <c r="AC76" s="244" t="s">
        <v>192</v>
      </c>
      <c r="AD76" s="244" t="s">
        <v>192</v>
      </c>
      <c r="AE76" s="244"/>
      <c r="AF76" s="244" t="s">
        <v>303</v>
      </c>
      <c r="AG76" s="244" t="s">
        <v>302</v>
      </c>
      <c r="AH76" s="244" t="s">
        <v>319</v>
      </c>
      <c r="AI76" s="245"/>
      <c r="AJ76" s="271" t="s">
        <v>489</v>
      </c>
      <c r="AK76" s="244" t="s">
        <v>192</v>
      </c>
      <c r="AL76" s="244" t="s">
        <v>188</v>
      </c>
      <c r="AM76" s="244" t="s">
        <v>319</v>
      </c>
      <c r="AN76" s="244" t="s">
        <v>303</v>
      </c>
      <c r="AO76" s="244" t="s">
        <v>302</v>
      </c>
      <c r="AP76" s="244"/>
      <c r="AQ76" s="245"/>
      <c r="AR76" s="226">
        <f>COUNTA(F76:AQ76)</f>
        <v>27</v>
      </c>
    </row>
    <row r="77" spans="1:44" ht="21" customHeight="1">
      <c r="A77" s="227" t="s">
        <v>41</v>
      </c>
      <c r="B77" s="148">
        <v>19</v>
      </c>
      <c r="C77" s="269" t="s">
        <v>96</v>
      </c>
      <c r="D77" s="243" t="s">
        <v>186</v>
      </c>
      <c r="E77" s="244" t="s">
        <v>302</v>
      </c>
      <c r="F77" s="244" t="s">
        <v>152</v>
      </c>
      <c r="G77" s="244" t="s">
        <v>188</v>
      </c>
      <c r="H77" s="244"/>
      <c r="I77" s="244" t="s">
        <v>305</v>
      </c>
      <c r="J77" s="244" t="s">
        <v>479</v>
      </c>
      <c r="K77" s="275"/>
      <c r="L77" s="244" t="s">
        <v>302</v>
      </c>
      <c r="M77" s="244" t="s">
        <v>188</v>
      </c>
      <c r="N77" s="271" t="s">
        <v>211</v>
      </c>
      <c r="O77" s="244" t="s">
        <v>165</v>
      </c>
      <c r="P77" s="244" t="s">
        <v>211</v>
      </c>
      <c r="Q77" s="244" t="s">
        <v>308</v>
      </c>
      <c r="R77" s="244" t="s">
        <v>322</v>
      </c>
      <c r="S77" s="245"/>
      <c r="T77" s="271"/>
      <c r="U77" s="244" t="s">
        <v>165</v>
      </c>
      <c r="V77" s="244" t="s">
        <v>165</v>
      </c>
      <c r="W77" s="244" t="s">
        <v>152</v>
      </c>
      <c r="X77" s="244" t="s">
        <v>327</v>
      </c>
      <c r="Y77" s="244" t="s">
        <v>311</v>
      </c>
      <c r="Z77" s="244" t="s">
        <v>186</v>
      </c>
      <c r="AA77" s="245"/>
      <c r="AB77" s="271"/>
      <c r="AC77" s="244" t="s">
        <v>492</v>
      </c>
      <c r="AD77" s="244" t="s">
        <v>152</v>
      </c>
      <c r="AE77" s="244" t="s">
        <v>211</v>
      </c>
      <c r="AF77" s="244" t="s">
        <v>165</v>
      </c>
      <c r="AG77" s="244" t="s">
        <v>302</v>
      </c>
      <c r="AH77" s="244"/>
      <c r="AI77" s="245"/>
      <c r="AJ77" s="271" t="s">
        <v>315</v>
      </c>
      <c r="AK77" s="244" t="s">
        <v>152</v>
      </c>
      <c r="AL77" s="244" t="s">
        <v>188</v>
      </c>
      <c r="AM77" s="244" t="s">
        <v>315</v>
      </c>
      <c r="AN77" s="244" t="s">
        <v>165</v>
      </c>
      <c r="AO77" s="244"/>
      <c r="AP77" s="244"/>
      <c r="AQ77" s="245"/>
    </row>
    <row r="78" spans="1:44" ht="21" customHeight="1">
      <c r="A78" s="227" t="s">
        <v>41</v>
      </c>
      <c r="B78" s="148">
        <v>20</v>
      </c>
      <c r="C78" s="280" t="s">
        <v>62</v>
      </c>
      <c r="D78" s="243" t="s">
        <v>177</v>
      </c>
      <c r="E78" s="244" t="s">
        <v>302</v>
      </c>
      <c r="F78" s="244" t="s">
        <v>192</v>
      </c>
      <c r="G78" s="244" t="s">
        <v>188</v>
      </c>
      <c r="H78" s="244" t="s">
        <v>479</v>
      </c>
      <c r="I78" s="244" t="s">
        <v>305</v>
      </c>
      <c r="J78" s="244" t="s">
        <v>153</v>
      </c>
      <c r="K78" s="245"/>
      <c r="L78" s="244" t="s">
        <v>302</v>
      </c>
      <c r="M78" s="244" t="s">
        <v>188</v>
      </c>
      <c r="N78" s="271" t="s">
        <v>189</v>
      </c>
      <c r="O78" s="244" t="s">
        <v>165</v>
      </c>
      <c r="P78" s="244" t="s">
        <v>211</v>
      </c>
      <c r="Q78" s="244" t="s">
        <v>153</v>
      </c>
      <c r="R78" s="244" t="s">
        <v>153</v>
      </c>
      <c r="S78" s="245"/>
      <c r="T78" s="271"/>
      <c r="U78" s="244" t="s">
        <v>165</v>
      </c>
      <c r="V78" s="244" t="s">
        <v>165</v>
      </c>
      <c r="W78" s="244" t="s">
        <v>192</v>
      </c>
      <c r="X78" s="244" t="s">
        <v>325</v>
      </c>
      <c r="Y78" s="244" t="s">
        <v>531</v>
      </c>
      <c r="Z78" s="244" t="s">
        <v>177</v>
      </c>
      <c r="AA78" s="245"/>
      <c r="AB78" s="271"/>
      <c r="AC78" s="244" t="s">
        <v>192</v>
      </c>
      <c r="AD78" s="244" t="s">
        <v>192</v>
      </c>
      <c r="AE78" s="244" t="s">
        <v>189</v>
      </c>
      <c r="AF78" s="244" t="s">
        <v>165</v>
      </c>
      <c r="AG78" s="244" t="s">
        <v>302</v>
      </c>
      <c r="AH78" s="244" t="s">
        <v>177</v>
      </c>
      <c r="AI78" s="245"/>
      <c r="AJ78" s="271" t="s">
        <v>211</v>
      </c>
      <c r="AK78" s="244" t="s">
        <v>192</v>
      </c>
      <c r="AL78" s="244" t="s">
        <v>188</v>
      </c>
      <c r="AM78" s="244"/>
      <c r="AN78" s="244" t="s">
        <v>165</v>
      </c>
      <c r="AO78" s="244" t="s">
        <v>302</v>
      </c>
      <c r="AP78" s="244"/>
      <c r="AQ78" s="245"/>
    </row>
    <row r="79" spans="1:44" ht="21" customHeight="1">
      <c r="A79" s="227" t="s">
        <v>41</v>
      </c>
      <c r="B79" s="148">
        <v>21</v>
      </c>
      <c r="C79" s="280" t="s">
        <v>63</v>
      </c>
      <c r="D79" s="243" t="s">
        <v>186</v>
      </c>
      <c r="E79" s="244" t="s">
        <v>302</v>
      </c>
      <c r="F79" s="244" t="s">
        <v>192</v>
      </c>
      <c r="G79" s="244" t="s">
        <v>230</v>
      </c>
      <c r="H79" s="244" t="s">
        <v>322</v>
      </c>
      <c r="I79" s="244" t="s">
        <v>308</v>
      </c>
      <c r="J79" s="244" t="s">
        <v>153</v>
      </c>
      <c r="K79" s="245"/>
      <c r="L79" s="244" t="s">
        <v>302</v>
      </c>
      <c r="M79" s="244" t="s">
        <v>230</v>
      </c>
      <c r="N79" s="271"/>
      <c r="O79" s="244" t="s">
        <v>303</v>
      </c>
      <c r="P79" s="244"/>
      <c r="Q79" s="244" t="s">
        <v>153</v>
      </c>
      <c r="R79" s="244" t="s">
        <v>153</v>
      </c>
      <c r="S79" s="245"/>
      <c r="T79" s="271" t="s">
        <v>183</v>
      </c>
      <c r="U79" s="244" t="s">
        <v>303</v>
      </c>
      <c r="V79" s="244" t="s">
        <v>303</v>
      </c>
      <c r="W79" s="244" t="s">
        <v>192</v>
      </c>
      <c r="X79" s="244" t="s">
        <v>327</v>
      </c>
      <c r="Y79" s="244" t="s">
        <v>159</v>
      </c>
      <c r="Z79" s="244" t="s">
        <v>186</v>
      </c>
      <c r="AA79" s="245"/>
      <c r="AB79" s="271"/>
      <c r="AC79" s="244" t="s">
        <v>192</v>
      </c>
      <c r="AD79" s="244" t="s">
        <v>192</v>
      </c>
      <c r="AE79" s="244"/>
      <c r="AF79" s="244" t="s">
        <v>303</v>
      </c>
      <c r="AG79" s="244" t="s">
        <v>302</v>
      </c>
      <c r="AH79" s="244" t="s">
        <v>183</v>
      </c>
      <c r="AI79" s="245"/>
      <c r="AJ79" s="271" t="s">
        <v>321</v>
      </c>
      <c r="AK79" s="244" t="s">
        <v>192</v>
      </c>
      <c r="AL79" s="244" t="s">
        <v>230</v>
      </c>
      <c r="AM79" s="244" t="s">
        <v>321</v>
      </c>
      <c r="AN79" s="244" t="s">
        <v>303</v>
      </c>
      <c r="AO79" s="244" t="s">
        <v>302</v>
      </c>
      <c r="AP79" s="244"/>
      <c r="AQ79" s="245"/>
    </row>
    <row r="80" spans="1:44" ht="21" customHeight="1">
      <c r="A80" s="227" t="s">
        <v>41</v>
      </c>
      <c r="B80" s="148">
        <v>22</v>
      </c>
      <c r="C80" s="280" t="s">
        <v>64</v>
      </c>
      <c r="D80" s="243" t="s">
        <v>177</v>
      </c>
      <c r="E80" s="244" t="s">
        <v>302</v>
      </c>
      <c r="F80" s="244" t="s">
        <v>152</v>
      </c>
      <c r="G80" s="244" t="s">
        <v>188</v>
      </c>
      <c r="H80" s="244" t="s">
        <v>479</v>
      </c>
      <c r="I80" s="244" t="s">
        <v>305</v>
      </c>
      <c r="J80" s="244" t="s">
        <v>153</v>
      </c>
      <c r="K80" s="245"/>
      <c r="L80" s="244" t="s">
        <v>302</v>
      </c>
      <c r="M80" s="244" t="s">
        <v>188</v>
      </c>
      <c r="N80" s="271" t="s">
        <v>189</v>
      </c>
      <c r="O80" s="244" t="s">
        <v>303</v>
      </c>
      <c r="P80" s="244" t="s">
        <v>211</v>
      </c>
      <c r="Q80" s="244" t="s">
        <v>153</v>
      </c>
      <c r="R80" s="244" t="s">
        <v>153</v>
      </c>
      <c r="S80" s="245"/>
      <c r="T80" s="271"/>
      <c r="U80" s="244" t="s">
        <v>303</v>
      </c>
      <c r="V80" s="244" t="s">
        <v>303</v>
      </c>
      <c r="W80" s="244" t="s">
        <v>152</v>
      </c>
      <c r="X80" s="244" t="s">
        <v>325</v>
      </c>
      <c r="Y80" s="244" t="s">
        <v>159</v>
      </c>
      <c r="Z80" s="244" t="s">
        <v>175</v>
      </c>
      <c r="AA80" s="245"/>
      <c r="AB80" s="271"/>
      <c r="AC80" s="244"/>
      <c r="AD80" s="244" t="s">
        <v>152</v>
      </c>
      <c r="AE80" s="244" t="s">
        <v>189</v>
      </c>
      <c r="AF80" s="244" t="s">
        <v>303</v>
      </c>
      <c r="AG80" s="244" t="s">
        <v>302</v>
      </c>
      <c r="AH80" s="244" t="s">
        <v>177</v>
      </c>
      <c r="AI80" s="245"/>
      <c r="AJ80" s="271" t="s">
        <v>211</v>
      </c>
      <c r="AK80" s="244" t="s">
        <v>152</v>
      </c>
      <c r="AL80" s="244" t="s">
        <v>188</v>
      </c>
      <c r="AM80" s="244"/>
      <c r="AN80" s="244" t="s">
        <v>303</v>
      </c>
      <c r="AO80" s="244" t="s">
        <v>302</v>
      </c>
      <c r="AP80" s="244"/>
      <c r="AQ80" s="245"/>
    </row>
    <row r="81" spans="1:45" ht="21" customHeight="1">
      <c r="A81" s="227" t="s">
        <v>41</v>
      </c>
      <c r="B81" s="148">
        <v>23</v>
      </c>
      <c r="C81" s="280" t="s">
        <v>65</v>
      </c>
      <c r="D81" s="243" t="s">
        <v>418</v>
      </c>
      <c r="E81" s="244" t="s">
        <v>302</v>
      </c>
      <c r="F81" s="244" t="s">
        <v>192</v>
      </c>
      <c r="G81" s="244" t="s">
        <v>188</v>
      </c>
      <c r="H81" s="244" t="s">
        <v>418</v>
      </c>
      <c r="I81" s="244"/>
      <c r="J81" s="244"/>
      <c r="K81" s="275"/>
      <c r="L81" s="244" t="s">
        <v>302</v>
      </c>
      <c r="M81" s="244" t="s">
        <v>188</v>
      </c>
      <c r="N81" s="271" t="s">
        <v>211</v>
      </c>
      <c r="O81" s="244" t="s">
        <v>303</v>
      </c>
      <c r="P81" s="244" t="s">
        <v>310</v>
      </c>
      <c r="Q81" s="244"/>
      <c r="R81" s="244"/>
      <c r="S81" s="245"/>
      <c r="T81" s="271" t="s">
        <v>319</v>
      </c>
      <c r="U81" s="244" t="s">
        <v>303</v>
      </c>
      <c r="V81" s="244" t="s">
        <v>303</v>
      </c>
      <c r="W81" s="244" t="s">
        <v>192</v>
      </c>
      <c r="X81" s="244" t="s">
        <v>325</v>
      </c>
      <c r="Y81" s="244" t="s">
        <v>159</v>
      </c>
      <c r="Z81" s="244" t="s">
        <v>161</v>
      </c>
      <c r="AA81" s="245"/>
      <c r="AB81" s="271" t="s">
        <v>319</v>
      </c>
      <c r="AC81" s="244" t="s">
        <v>192</v>
      </c>
      <c r="AD81" s="244" t="s">
        <v>192</v>
      </c>
      <c r="AE81" s="244" t="s">
        <v>211</v>
      </c>
      <c r="AF81" s="244" t="s">
        <v>303</v>
      </c>
      <c r="AG81" s="244" t="s">
        <v>302</v>
      </c>
      <c r="AH81" s="244" t="s">
        <v>319</v>
      </c>
      <c r="AI81" s="245"/>
      <c r="AJ81" s="271"/>
      <c r="AK81" s="244" t="s">
        <v>192</v>
      </c>
      <c r="AL81" s="244" t="s">
        <v>188</v>
      </c>
      <c r="AM81" s="244" t="s">
        <v>319</v>
      </c>
      <c r="AN81" s="244" t="s">
        <v>303</v>
      </c>
      <c r="AO81" s="244" t="s">
        <v>302</v>
      </c>
      <c r="AP81" s="244" t="s">
        <v>310</v>
      </c>
      <c r="AQ81" s="245"/>
      <c r="AR81" s="226">
        <f>COUNTA(F81:AQ81)</f>
        <v>28</v>
      </c>
    </row>
    <row r="82" spans="1:45" ht="21" customHeight="1">
      <c r="A82" s="227" t="s">
        <v>41</v>
      </c>
      <c r="B82" s="148">
        <v>24</v>
      </c>
      <c r="C82" s="269" t="s">
        <v>97</v>
      </c>
      <c r="D82" s="243" t="s">
        <v>186</v>
      </c>
      <c r="E82" s="244" t="s">
        <v>302</v>
      </c>
      <c r="F82" s="244" t="s">
        <v>152</v>
      </c>
      <c r="G82" s="244" t="s">
        <v>188</v>
      </c>
      <c r="H82" s="244" t="s">
        <v>322</v>
      </c>
      <c r="I82" s="244" t="s">
        <v>322</v>
      </c>
      <c r="J82" s="244" t="s">
        <v>153</v>
      </c>
      <c r="K82" s="245"/>
      <c r="L82" s="244" t="s">
        <v>302</v>
      </c>
      <c r="M82" s="244" t="s">
        <v>188</v>
      </c>
      <c r="N82" s="271" t="s">
        <v>189</v>
      </c>
      <c r="O82" s="244" t="s">
        <v>303</v>
      </c>
      <c r="P82" s="244" t="s">
        <v>316</v>
      </c>
      <c r="Q82" s="244" t="s">
        <v>153</v>
      </c>
      <c r="R82" s="244" t="s">
        <v>153</v>
      </c>
      <c r="S82" s="245"/>
      <c r="T82" s="271"/>
      <c r="U82" s="244" t="s">
        <v>303</v>
      </c>
      <c r="V82" s="244" t="s">
        <v>303</v>
      </c>
      <c r="W82" s="244" t="s">
        <v>152</v>
      </c>
      <c r="X82" s="244" t="s">
        <v>325</v>
      </c>
      <c r="Y82" s="244" t="s">
        <v>159</v>
      </c>
      <c r="Z82" s="244" t="s">
        <v>186</v>
      </c>
      <c r="AA82" s="245"/>
      <c r="AB82" s="271" t="s">
        <v>161</v>
      </c>
      <c r="AC82" s="244"/>
      <c r="AD82" s="244" t="s">
        <v>152</v>
      </c>
      <c r="AE82" s="244" t="s">
        <v>189</v>
      </c>
      <c r="AF82" s="244" t="s">
        <v>303</v>
      </c>
      <c r="AG82" s="244" t="s">
        <v>302</v>
      </c>
      <c r="AH82" s="244"/>
      <c r="AI82" s="245"/>
      <c r="AJ82" s="271" t="s">
        <v>316</v>
      </c>
      <c r="AK82" s="244" t="s">
        <v>152</v>
      </c>
      <c r="AL82" s="244" t="s">
        <v>188</v>
      </c>
      <c r="AM82" s="244" t="s">
        <v>316</v>
      </c>
      <c r="AN82" s="244" t="s">
        <v>303</v>
      </c>
      <c r="AO82" s="244"/>
      <c r="AP82" s="244"/>
      <c r="AQ82" s="245"/>
    </row>
    <row r="83" spans="1:45" ht="21" customHeight="1">
      <c r="A83" s="227" t="s">
        <v>41</v>
      </c>
      <c r="B83" s="148">
        <v>25</v>
      </c>
      <c r="C83" s="269" t="s">
        <v>98</v>
      </c>
      <c r="D83" s="243" t="s">
        <v>186</v>
      </c>
      <c r="E83" s="244" t="s">
        <v>302</v>
      </c>
      <c r="F83" s="244" t="s">
        <v>192</v>
      </c>
      <c r="G83" s="244"/>
      <c r="H83" s="244" t="s">
        <v>322</v>
      </c>
      <c r="I83" s="244" t="s">
        <v>308</v>
      </c>
      <c r="J83" s="244" t="s">
        <v>153</v>
      </c>
      <c r="K83" s="245"/>
      <c r="L83" s="244" t="s">
        <v>302</v>
      </c>
      <c r="M83" s="244"/>
      <c r="N83" s="271" t="s">
        <v>272</v>
      </c>
      <c r="O83" s="244" t="s">
        <v>303</v>
      </c>
      <c r="P83" s="244" t="s">
        <v>316</v>
      </c>
      <c r="Q83" s="244" t="s">
        <v>153</v>
      </c>
      <c r="R83" s="244" t="s">
        <v>153</v>
      </c>
      <c r="S83" s="245"/>
      <c r="T83" s="271" t="s">
        <v>183</v>
      </c>
      <c r="U83" s="244" t="s">
        <v>303</v>
      </c>
      <c r="V83" s="244" t="s">
        <v>303</v>
      </c>
      <c r="W83" s="244" t="s">
        <v>192</v>
      </c>
      <c r="X83" s="244" t="s">
        <v>327</v>
      </c>
      <c r="Y83" s="244" t="s">
        <v>159</v>
      </c>
      <c r="Z83" s="244" t="s">
        <v>186</v>
      </c>
      <c r="AA83" s="245"/>
      <c r="AB83" s="271"/>
      <c r="AC83" s="244" t="s">
        <v>192</v>
      </c>
      <c r="AD83" s="244" t="s">
        <v>192</v>
      </c>
      <c r="AE83" s="244" t="s">
        <v>272</v>
      </c>
      <c r="AF83" s="244" t="s">
        <v>303</v>
      </c>
      <c r="AG83" s="244" t="s">
        <v>302</v>
      </c>
      <c r="AH83" s="244" t="s">
        <v>183</v>
      </c>
      <c r="AI83" s="245"/>
      <c r="AJ83" s="271" t="s">
        <v>316</v>
      </c>
      <c r="AK83" s="244" t="s">
        <v>192</v>
      </c>
      <c r="AL83" s="244"/>
      <c r="AM83" s="244" t="s">
        <v>316</v>
      </c>
      <c r="AN83" s="244" t="s">
        <v>303</v>
      </c>
      <c r="AO83" s="244" t="s">
        <v>302</v>
      </c>
      <c r="AP83" s="244"/>
      <c r="AQ83" s="245"/>
    </row>
    <row r="84" spans="1:45" ht="21" customHeight="1" thickBot="1">
      <c r="A84" s="227" t="s">
        <v>41</v>
      </c>
      <c r="B84" s="149">
        <v>26</v>
      </c>
      <c r="C84" s="281" t="s">
        <v>67</v>
      </c>
      <c r="D84" s="300" t="s">
        <v>177</v>
      </c>
      <c r="E84" s="301" t="s">
        <v>302</v>
      </c>
      <c r="F84" s="301" t="s">
        <v>192</v>
      </c>
      <c r="G84" s="301"/>
      <c r="H84" s="301" t="s">
        <v>317</v>
      </c>
      <c r="I84" s="301" t="s">
        <v>315</v>
      </c>
      <c r="J84" s="301" t="s">
        <v>315</v>
      </c>
      <c r="K84" s="302"/>
      <c r="L84" s="301" t="s">
        <v>302</v>
      </c>
      <c r="M84" s="301"/>
      <c r="N84" s="303" t="s">
        <v>272</v>
      </c>
      <c r="O84" s="301" t="s">
        <v>303</v>
      </c>
      <c r="P84" s="301" t="s">
        <v>211</v>
      </c>
      <c r="Q84" s="301" t="s">
        <v>317</v>
      </c>
      <c r="R84" s="301" t="s">
        <v>317</v>
      </c>
      <c r="S84" s="304"/>
      <c r="T84" s="303"/>
      <c r="U84" s="301" t="s">
        <v>303</v>
      </c>
      <c r="V84" s="301" t="s">
        <v>303</v>
      </c>
      <c r="W84" s="301" t="s">
        <v>192</v>
      </c>
      <c r="X84" s="301" t="s">
        <v>327</v>
      </c>
      <c r="Y84" s="301" t="s">
        <v>159</v>
      </c>
      <c r="Z84" s="301" t="s">
        <v>175</v>
      </c>
      <c r="AA84" s="304"/>
      <c r="AB84" s="303"/>
      <c r="AC84" s="301" t="s">
        <v>192</v>
      </c>
      <c r="AD84" s="301" t="s">
        <v>192</v>
      </c>
      <c r="AE84" s="301" t="s">
        <v>272</v>
      </c>
      <c r="AF84" s="301" t="s">
        <v>303</v>
      </c>
      <c r="AG84" s="301" t="s">
        <v>302</v>
      </c>
      <c r="AH84" s="301" t="s">
        <v>177</v>
      </c>
      <c r="AI84" s="304"/>
      <c r="AJ84" s="303" t="s">
        <v>211</v>
      </c>
      <c r="AK84" s="301" t="s">
        <v>192</v>
      </c>
      <c r="AL84" s="301"/>
      <c r="AM84" s="301" t="s">
        <v>315</v>
      </c>
      <c r="AN84" s="301" t="s">
        <v>303</v>
      </c>
      <c r="AO84" s="301" t="s">
        <v>302</v>
      </c>
      <c r="AP84" s="301"/>
      <c r="AQ84" s="304"/>
    </row>
    <row r="85" spans="1:45" ht="21" customHeight="1" thickBot="1">
      <c r="A85" s="288"/>
      <c r="B85" s="288"/>
      <c r="C85" s="288"/>
      <c r="D85" s="306" t="s">
        <v>474</v>
      </c>
      <c r="E85" s="307"/>
      <c r="F85" s="307"/>
      <c r="G85" s="307"/>
      <c r="H85" s="307"/>
      <c r="I85" s="307"/>
      <c r="J85" s="307"/>
      <c r="K85" s="317"/>
      <c r="L85" s="306" t="s">
        <v>475</v>
      </c>
      <c r="M85" s="307"/>
      <c r="N85" s="307"/>
      <c r="O85" s="307"/>
      <c r="P85" s="307"/>
      <c r="Q85" s="307"/>
      <c r="R85" s="307"/>
      <c r="S85" s="317"/>
      <c r="T85" s="306" t="s">
        <v>476</v>
      </c>
      <c r="U85" s="307"/>
      <c r="V85" s="307"/>
      <c r="W85" s="307"/>
      <c r="X85" s="307"/>
      <c r="Y85" s="307"/>
      <c r="Z85" s="307"/>
      <c r="AA85" s="317"/>
      <c r="AB85" s="306" t="s">
        <v>477</v>
      </c>
      <c r="AC85" s="307"/>
      <c r="AD85" s="307"/>
      <c r="AE85" s="307"/>
      <c r="AF85" s="307"/>
      <c r="AG85" s="307"/>
      <c r="AH85" s="307"/>
      <c r="AI85" s="317"/>
      <c r="AJ85" s="306" t="s">
        <v>478</v>
      </c>
      <c r="AK85" s="307"/>
      <c r="AL85" s="307"/>
      <c r="AM85" s="307"/>
      <c r="AN85" s="307"/>
      <c r="AO85" s="307"/>
      <c r="AP85" s="307"/>
      <c r="AQ85" s="308"/>
      <c r="AR85" s="289" t="s">
        <v>474</v>
      </c>
      <c r="AS85" s="289"/>
    </row>
    <row r="86" spans="1:45" ht="21" customHeight="1">
      <c r="A86" s="288"/>
      <c r="B86" s="288"/>
      <c r="C86" s="288"/>
      <c r="D86" s="309">
        <v>1</v>
      </c>
      <c r="E86" s="305">
        <v>2</v>
      </c>
      <c r="F86" s="305">
        <v>3</v>
      </c>
      <c r="G86" s="305">
        <v>4</v>
      </c>
      <c r="H86" s="305">
        <v>5</v>
      </c>
      <c r="I86" s="305">
        <v>6</v>
      </c>
      <c r="J86" s="305">
        <v>7</v>
      </c>
      <c r="K86" s="305">
        <v>7</v>
      </c>
      <c r="L86" s="309">
        <v>1</v>
      </c>
      <c r="M86" s="305">
        <v>2</v>
      </c>
      <c r="N86" s="305"/>
      <c r="O86" s="305">
        <v>4</v>
      </c>
      <c r="P86" s="305">
        <v>5</v>
      </c>
      <c r="Q86" s="305">
        <v>6</v>
      </c>
      <c r="S86" s="318">
        <v>8</v>
      </c>
      <c r="T86" s="309">
        <v>1</v>
      </c>
      <c r="U86" s="305">
        <v>2</v>
      </c>
      <c r="V86" s="305">
        <v>3</v>
      </c>
      <c r="W86" s="305">
        <v>4</v>
      </c>
      <c r="X86" s="305">
        <v>5</v>
      </c>
      <c r="Y86" s="305">
        <v>6</v>
      </c>
      <c r="Z86" s="305">
        <v>7</v>
      </c>
      <c r="AA86" s="318">
        <v>8</v>
      </c>
      <c r="AB86" s="309">
        <v>1</v>
      </c>
      <c r="AC86" s="305">
        <v>2</v>
      </c>
      <c r="AD86" s="305">
        <v>3</v>
      </c>
      <c r="AE86" s="305">
        <v>4</v>
      </c>
      <c r="AF86" s="305">
        <v>5</v>
      </c>
      <c r="AG86" s="305">
        <v>6</v>
      </c>
      <c r="AH86" s="305">
        <v>7</v>
      </c>
      <c r="AI86" s="318">
        <v>8</v>
      </c>
      <c r="AJ86" s="309">
        <v>1</v>
      </c>
      <c r="AK86" s="305">
        <v>2</v>
      </c>
      <c r="AL86" s="305">
        <v>3</v>
      </c>
      <c r="AM86" s="49"/>
      <c r="AN86" s="305">
        <v>5</v>
      </c>
      <c r="AO86" s="305">
        <v>6</v>
      </c>
      <c r="AP86" s="49"/>
      <c r="AQ86" s="310"/>
      <c r="AR86" s="299">
        <v>1</v>
      </c>
      <c r="AS86" s="290">
        <v>2</v>
      </c>
    </row>
    <row r="87" spans="1:45" s="169" customFormat="1" ht="21" customHeight="1">
      <c r="A87" s="291">
        <v>1</v>
      </c>
      <c r="B87" s="291" t="s">
        <v>37</v>
      </c>
      <c r="C87" s="296" t="s">
        <v>532</v>
      </c>
      <c r="D87" s="313" t="s">
        <v>156</v>
      </c>
      <c r="E87" s="256"/>
      <c r="F87" s="295" t="s">
        <v>159</v>
      </c>
      <c r="G87" s="295" t="s">
        <v>159</v>
      </c>
      <c r="H87" s="295" t="s">
        <v>192</v>
      </c>
      <c r="J87" s="25"/>
      <c r="K87" s="312"/>
      <c r="L87" s="313" t="s">
        <v>211</v>
      </c>
      <c r="M87" s="295" t="s">
        <v>159</v>
      </c>
      <c r="N87" s="295" t="s">
        <v>177</v>
      </c>
      <c r="O87" s="295" t="s">
        <v>192</v>
      </c>
      <c r="P87" s="25"/>
      <c r="Q87" s="25" t="s">
        <v>160</v>
      </c>
      <c r="R87" s="295" t="s">
        <v>533</v>
      </c>
      <c r="S87" s="295" t="s">
        <v>533</v>
      </c>
      <c r="T87" s="313" t="s">
        <v>156</v>
      </c>
      <c r="U87" s="295"/>
      <c r="V87" s="295" t="s">
        <v>192</v>
      </c>
      <c r="W87" s="295" t="s">
        <v>159</v>
      </c>
      <c r="X87" s="25"/>
      <c r="Y87" s="295" t="s">
        <v>230</v>
      </c>
      <c r="Z87" s="25"/>
      <c r="AA87" s="312"/>
      <c r="AB87" s="313" t="s">
        <v>192</v>
      </c>
      <c r="AC87" s="295" t="s">
        <v>159</v>
      </c>
      <c r="AD87" s="295" t="s">
        <v>156</v>
      </c>
      <c r="AE87" s="295" t="s">
        <v>230</v>
      </c>
      <c r="AF87" s="295" t="s">
        <v>177</v>
      </c>
      <c r="AG87" s="295"/>
      <c r="AH87" s="25"/>
      <c r="AI87" s="319"/>
      <c r="AJ87" s="295" t="s">
        <v>177</v>
      </c>
      <c r="AK87" s="295" t="s">
        <v>211</v>
      </c>
      <c r="AL87" s="295" t="s">
        <v>230</v>
      </c>
      <c r="AM87" s="295" t="s">
        <v>192</v>
      </c>
      <c r="AN87" s="295" t="s">
        <v>156</v>
      </c>
      <c r="AO87" s="25"/>
      <c r="AP87" s="311"/>
      <c r="AS87" s="293"/>
    </row>
    <row r="88" spans="1:45" s="169" customFormat="1" ht="21" customHeight="1">
      <c r="A88" s="291">
        <v>2</v>
      </c>
      <c r="B88" s="291" t="s">
        <v>37</v>
      </c>
      <c r="C88" s="296" t="s">
        <v>534</v>
      </c>
      <c r="D88" s="313" t="s">
        <v>156</v>
      </c>
      <c r="E88" s="295" t="s">
        <v>177</v>
      </c>
      <c r="F88" s="295" t="s">
        <v>159</v>
      </c>
      <c r="G88" s="295" t="s">
        <v>159</v>
      </c>
      <c r="H88" s="295" t="s">
        <v>152</v>
      </c>
      <c r="J88" s="25"/>
      <c r="K88" s="320"/>
      <c r="L88" s="313" t="s">
        <v>310</v>
      </c>
      <c r="M88" s="295" t="s">
        <v>159</v>
      </c>
      <c r="N88" s="295" t="s">
        <v>315</v>
      </c>
      <c r="O88" s="295" t="s">
        <v>152</v>
      </c>
      <c r="P88" s="295" t="s">
        <v>177</v>
      </c>
      <c r="Q88" s="25" t="s">
        <v>160</v>
      </c>
      <c r="R88" s="295"/>
      <c r="S88" s="295"/>
      <c r="T88" s="313" t="s">
        <v>156</v>
      </c>
      <c r="U88" s="295" t="s">
        <v>211</v>
      </c>
      <c r="V88" s="295" t="s">
        <v>152</v>
      </c>
      <c r="W88" s="295" t="s">
        <v>159</v>
      </c>
      <c r="X88" s="295" t="s">
        <v>177</v>
      </c>
      <c r="Y88" s="295" t="s">
        <v>230</v>
      </c>
      <c r="Z88" s="25"/>
      <c r="AA88" s="312"/>
      <c r="AB88" s="313"/>
      <c r="AC88" s="295" t="s">
        <v>159</v>
      </c>
      <c r="AD88" s="295" t="s">
        <v>156</v>
      </c>
      <c r="AE88" s="295" t="s">
        <v>230</v>
      </c>
      <c r="AF88" s="295" t="s">
        <v>315</v>
      </c>
      <c r="AG88" s="295" t="s">
        <v>211</v>
      </c>
      <c r="AH88" s="295" t="s">
        <v>161</v>
      </c>
      <c r="AI88" s="319"/>
      <c r="AJ88" s="295" t="s">
        <v>315</v>
      </c>
      <c r="AK88" s="295" t="s">
        <v>310</v>
      </c>
      <c r="AL88" s="295" t="s">
        <v>230</v>
      </c>
      <c r="AM88" s="295" t="s">
        <v>152</v>
      </c>
      <c r="AN88" s="295" t="s">
        <v>156</v>
      </c>
      <c r="AO88" s="25"/>
      <c r="AP88" s="311"/>
      <c r="AS88" s="293"/>
    </row>
    <row r="89" spans="1:45" s="169" customFormat="1" ht="21" customHeight="1">
      <c r="A89" s="291">
        <v>3</v>
      </c>
      <c r="B89" s="291" t="s">
        <v>37</v>
      </c>
      <c r="C89" s="296" t="s">
        <v>535</v>
      </c>
      <c r="D89" s="313" t="s">
        <v>156</v>
      </c>
      <c r="E89" s="295" t="s">
        <v>177</v>
      </c>
      <c r="F89" s="295" t="s">
        <v>159</v>
      </c>
      <c r="G89" s="295" t="s">
        <v>159</v>
      </c>
      <c r="H89" s="295" t="s">
        <v>152</v>
      </c>
      <c r="J89" s="295" t="s">
        <v>166</v>
      </c>
      <c r="K89" s="320" t="s">
        <v>160</v>
      </c>
      <c r="L89" s="311"/>
      <c r="M89" s="295" t="s">
        <v>159</v>
      </c>
      <c r="N89" s="295" t="s">
        <v>315</v>
      </c>
      <c r="O89" s="295" t="s">
        <v>152</v>
      </c>
      <c r="P89" s="295" t="s">
        <v>177</v>
      </c>
      <c r="Q89" s="295" t="s">
        <v>536</v>
      </c>
      <c r="R89" s="295"/>
      <c r="S89" s="295"/>
      <c r="T89" s="313" t="s">
        <v>156</v>
      </c>
      <c r="U89" s="295" t="s">
        <v>189</v>
      </c>
      <c r="V89" s="295" t="s">
        <v>152</v>
      </c>
      <c r="W89" s="295" t="s">
        <v>159</v>
      </c>
      <c r="X89" s="295" t="s">
        <v>177</v>
      </c>
      <c r="Y89" s="25"/>
      <c r="Z89" s="25"/>
      <c r="AA89" s="312"/>
      <c r="AB89" s="313"/>
      <c r="AC89" s="295" t="s">
        <v>159</v>
      </c>
      <c r="AD89" s="295" t="s">
        <v>156</v>
      </c>
      <c r="AE89" s="25"/>
      <c r="AF89" s="295" t="s">
        <v>315</v>
      </c>
      <c r="AG89" s="295" t="s">
        <v>189</v>
      </c>
      <c r="AH89" s="25"/>
      <c r="AI89" s="319" t="s">
        <v>536</v>
      </c>
      <c r="AJ89" s="295" t="s">
        <v>315</v>
      </c>
      <c r="AK89" s="25"/>
      <c r="AL89" s="25"/>
      <c r="AM89" s="295" t="s">
        <v>152</v>
      </c>
      <c r="AN89" s="295" t="s">
        <v>156</v>
      </c>
      <c r="AO89" s="295" t="s">
        <v>166</v>
      </c>
      <c r="AP89" s="311"/>
      <c r="AS89" s="293"/>
    </row>
    <row r="90" spans="1:45" s="169" customFormat="1" ht="21" customHeight="1">
      <c r="A90" s="291">
        <v>4</v>
      </c>
      <c r="B90" s="291" t="s">
        <v>37</v>
      </c>
      <c r="C90" s="296" t="s">
        <v>537</v>
      </c>
      <c r="D90" s="313" t="s">
        <v>156</v>
      </c>
      <c r="E90" s="295"/>
      <c r="F90" s="295" t="s">
        <v>159</v>
      </c>
      <c r="G90" s="295" t="s">
        <v>159</v>
      </c>
      <c r="H90" s="295" t="s">
        <v>192</v>
      </c>
      <c r="J90" s="295" t="s">
        <v>166</v>
      </c>
      <c r="K90" s="319" t="s">
        <v>231</v>
      </c>
      <c r="L90" s="313" t="s">
        <v>211</v>
      </c>
      <c r="M90" s="295" t="s">
        <v>159</v>
      </c>
      <c r="N90" s="295" t="s">
        <v>177</v>
      </c>
      <c r="O90" s="295" t="s">
        <v>192</v>
      </c>
      <c r="P90" s="295"/>
      <c r="Q90" s="25"/>
      <c r="R90" s="295"/>
      <c r="S90" s="295"/>
      <c r="T90" s="313" t="s">
        <v>156</v>
      </c>
      <c r="U90" s="295" t="s">
        <v>189</v>
      </c>
      <c r="V90" s="295" t="s">
        <v>192</v>
      </c>
      <c r="W90" s="295" t="s">
        <v>159</v>
      </c>
      <c r="X90" s="295"/>
      <c r="Y90" s="25"/>
      <c r="Z90" s="256"/>
      <c r="AA90" s="312"/>
      <c r="AB90" s="313" t="s">
        <v>192</v>
      </c>
      <c r="AC90" s="295" t="s">
        <v>159</v>
      </c>
      <c r="AD90" s="295" t="s">
        <v>156</v>
      </c>
      <c r="AE90" s="25"/>
      <c r="AF90" s="295" t="s">
        <v>177</v>
      </c>
      <c r="AG90" s="295" t="s">
        <v>189</v>
      </c>
      <c r="AH90" s="295" t="s">
        <v>161</v>
      </c>
      <c r="AI90" s="319"/>
      <c r="AJ90" s="295" t="s">
        <v>177</v>
      </c>
      <c r="AK90" s="295" t="s">
        <v>211</v>
      </c>
      <c r="AL90" s="25"/>
      <c r="AM90" s="295" t="s">
        <v>192</v>
      </c>
      <c r="AN90" s="295" t="s">
        <v>156</v>
      </c>
      <c r="AO90" s="295" t="s">
        <v>166</v>
      </c>
      <c r="AP90" s="313"/>
      <c r="AS90" s="293"/>
    </row>
    <row r="91" spans="1:45" s="169" customFormat="1" ht="21" customHeight="1">
      <c r="A91" s="291">
        <v>5</v>
      </c>
      <c r="B91" s="291" t="s">
        <v>37</v>
      </c>
      <c r="C91" s="296" t="s">
        <v>538</v>
      </c>
      <c r="D91" s="313" t="s">
        <v>166</v>
      </c>
      <c r="E91" s="295" t="s">
        <v>177</v>
      </c>
      <c r="F91" s="295" t="s">
        <v>159</v>
      </c>
      <c r="G91" s="295" t="s">
        <v>159</v>
      </c>
      <c r="H91" s="295" t="s">
        <v>152</v>
      </c>
      <c r="J91" s="25"/>
      <c r="K91" s="320" t="s">
        <v>160</v>
      </c>
      <c r="L91" s="311"/>
      <c r="M91" s="295" t="s">
        <v>159</v>
      </c>
      <c r="N91" s="295" t="s">
        <v>315</v>
      </c>
      <c r="O91" s="295" t="s">
        <v>152</v>
      </c>
      <c r="P91" s="295" t="s">
        <v>177</v>
      </c>
      <c r="Q91" s="295" t="s">
        <v>536</v>
      </c>
      <c r="R91" s="295" t="s">
        <v>533</v>
      </c>
      <c r="S91" s="295" t="s">
        <v>533</v>
      </c>
      <c r="T91" s="311"/>
      <c r="U91" s="295" t="s">
        <v>189</v>
      </c>
      <c r="V91" s="295" t="s">
        <v>152</v>
      </c>
      <c r="W91" s="295" t="s">
        <v>159</v>
      </c>
      <c r="X91" s="295" t="s">
        <v>177</v>
      </c>
      <c r="Y91" s="295" t="s">
        <v>493</v>
      </c>
      <c r="Z91" s="25"/>
      <c r="AA91" s="312"/>
      <c r="AB91" s="313"/>
      <c r="AC91" s="295" t="s">
        <v>159</v>
      </c>
      <c r="AD91" s="295" t="s">
        <v>166</v>
      </c>
      <c r="AE91" s="295" t="s">
        <v>493</v>
      </c>
      <c r="AF91" s="295" t="s">
        <v>315</v>
      </c>
      <c r="AG91" s="295" t="s">
        <v>189</v>
      </c>
      <c r="AH91" s="295" t="s">
        <v>161</v>
      </c>
      <c r="AI91" s="319" t="s">
        <v>536</v>
      </c>
      <c r="AJ91" s="295" t="s">
        <v>315</v>
      </c>
      <c r="AK91" s="25"/>
      <c r="AL91" s="295" t="s">
        <v>493</v>
      </c>
      <c r="AM91" s="295" t="s">
        <v>152</v>
      </c>
      <c r="AN91" s="25"/>
      <c r="AO91" s="25"/>
      <c r="AP91" s="311"/>
      <c r="AS91" s="293"/>
    </row>
    <row r="92" spans="1:45" ht="21" customHeight="1">
      <c r="A92" s="291">
        <v>6</v>
      </c>
      <c r="B92" s="291" t="s">
        <v>37</v>
      </c>
      <c r="C92" s="296" t="s">
        <v>539</v>
      </c>
      <c r="D92" s="313" t="s">
        <v>156</v>
      </c>
      <c r="E92" s="295" t="s">
        <v>153</v>
      </c>
      <c r="F92" s="295" t="s">
        <v>159</v>
      </c>
      <c r="G92" s="295" t="s">
        <v>159</v>
      </c>
      <c r="H92" s="295" t="s">
        <v>192</v>
      </c>
      <c r="J92" s="25"/>
      <c r="K92" s="320"/>
      <c r="L92" s="311"/>
      <c r="M92" s="295" t="s">
        <v>159</v>
      </c>
      <c r="N92" s="295" t="s">
        <v>315</v>
      </c>
      <c r="O92" s="295" t="s">
        <v>192</v>
      </c>
      <c r="P92" s="295" t="s">
        <v>153</v>
      </c>
      <c r="Q92" s="25" t="s">
        <v>160</v>
      </c>
      <c r="R92" s="295"/>
      <c r="S92" s="295"/>
      <c r="T92" s="313" t="s">
        <v>156</v>
      </c>
      <c r="U92" s="295" t="s">
        <v>211</v>
      </c>
      <c r="V92" s="295" t="s">
        <v>192</v>
      </c>
      <c r="W92" s="295" t="s">
        <v>159</v>
      </c>
      <c r="X92" s="295" t="s">
        <v>153</v>
      </c>
      <c r="Y92" s="295" t="s">
        <v>230</v>
      </c>
      <c r="Z92" s="25"/>
      <c r="AA92" s="314"/>
      <c r="AB92" s="313" t="s">
        <v>192</v>
      </c>
      <c r="AC92" s="295" t="s">
        <v>159</v>
      </c>
      <c r="AD92" s="295" t="s">
        <v>156</v>
      </c>
      <c r="AE92" s="295" t="s">
        <v>230</v>
      </c>
      <c r="AF92" s="295" t="s">
        <v>315</v>
      </c>
      <c r="AG92" s="295" t="s">
        <v>211</v>
      </c>
      <c r="AH92" s="295" t="s">
        <v>161</v>
      </c>
      <c r="AI92" s="319"/>
      <c r="AJ92" s="295" t="s">
        <v>315</v>
      </c>
      <c r="AK92" s="25"/>
      <c r="AL92" s="295" t="s">
        <v>230</v>
      </c>
      <c r="AM92" s="295" t="s">
        <v>192</v>
      </c>
      <c r="AN92" s="295" t="s">
        <v>156</v>
      </c>
      <c r="AO92" s="25"/>
      <c r="AP92" s="311"/>
      <c r="AS92" s="293"/>
    </row>
    <row r="93" spans="1:45" ht="21" customHeight="1">
      <c r="A93" s="291">
        <v>7</v>
      </c>
      <c r="B93" s="291" t="s">
        <v>37</v>
      </c>
      <c r="C93" s="296" t="s">
        <v>540</v>
      </c>
      <c r="D93" s="313" t="s">
        <v>166</v>
      </c>
      <c r="E93" s="295" t="s">
        <v>177</v>
      </c>
      <c r="F93" s="295" t="s">
        <v>159</v>
      </c>
      <c r="G93" s="295" t="s">
        <v>159</v>
      </c>
      <c r="H93" s="295" t="s">
        <v>192</v>
      </c>
      <c r="J93" s="25"/>
      <c r="K93" s="319" t="s">
        <v>231</v>
      </c>
      <c r="L93" s="313" t="s">
        <v>211</v>
      </c>
      <c r="M93" s="295" t="s">
        <v>159</v>
      </c>
      <c r="N93" s="295" t="s">
        <v>316</v>
      </c>
      <c r="O93" s="295" t="s">
        <v>192</v>
      </c>
      <c r="P93" s="295" t="s">
        <v>177</v>
      </c>
      <c r="Q93" s="25"/>
      <c r="R93" s="295" t="s">
        <v>533</v>
      </c>
      <c r="S93" s="295" t="s">
        <v>533</v>
      </c>
      <c r="T93" s="311"/>
      <c r="U93" s="295" t="s">
        <v>189</v>
      </c>
      <c r="V93" s="295" t="s">
        <v>192</v>
      </c>
      <c r="W93" s="295" t="s">
        <v>159</v>
      </c>
      <c r="X93" s="295" t="s">
        <v>177</v>
      </c>
      <c r="Y93" s="295" t="s">
        <v>493</v>
      </c>
      <c r="Z93" s="256"/>
      <c r="AA93" s="314"/>
      <c r="AB93" s="313" t="s">
        <v>192</v>
      </c>
      <c r="AC93" s="295" t="s">
        <v>159</v>
      </c>
      <c r="AD93" s="295" t="s">
        <v>166</v>
      </c>
      <c r="AE93" s="295" t="s">
        <v>493</v>
      </c>
      <c r="AF93" s="295" t="s">
        <v>316</v>
      </c>
      <c r="AG93" s="295" t="s">
        <v>189</v>
      </c>
      <c r="AH93" s="295" t="s">
        <v>161</v>
      </c>
      <c r="AI93" s="319"/>
      <c r="AJ93" s="295" t="s">
        <v>316</v>
      </c>
      <c r="AK93" s="295" t="s">
        <v>211</v>
      </c>
      <c r="AL93" s="295" t="s">
        <v>493</v>
      </c>
      <c r="AM93" s="295" t="s">
        <v>192</v>
      </c>
      <c r="AN93" s="25"/>
      <c r="AO93" s="25"/>
      <c r="AP93" s="313"/>
      <c r="AS93" s="293"/>
    </row>
    <row r="94" spans="1:45" ht="21" customHeight="1">
      <c r="A94" s="291">
        <v>8</v>
      </c>
      <c r="B94" s="291" t="s">
        <v>37</v>
      </c>
      <c r="C94" s="297" t="s">
        <v>541</v>
      </c>
      <c r="D94" s="313" t="s">
        <v>156</v>
      </c>
      <c r="E94" s="295" t="s">
        <v>177</v>
      </c>
      <c r="F94" s="295" t="s">
        <v>159</v>
      </c>
      <c r="G94" s="295" t="s">
        <v>159</v>
      </c>
      <c r="H94" s="295" t="s">
        <v>152</v>
      </c>
      <c r="J94" s="25"/>
      <c r="K94" s="320" t="s">
        <v>160</v>
      </c>
      <c r="L94" s="311"/>
      <c r="M94" s="295" t="s">
        <v>159</v>
      </c>
      <c r="N94" s="295" t="s">
        <v>315</v>
      </c>
      <c r="O94" s="295" t="s">
        <v>152</v>
      </c>
      <c r="P94" s="295" t="s">
        <v>177</v>
      </c>
      <c r="Q94" s="295" t="s">
        <v>536</v>
      </c>
      <c r="R94" s="295"/>
      <c r="S94" s="295"/>
      <c r="T94" s="313" t="s">
        <v>156</v>
      </c>
      <c r="U94" s="295" t="s">
        <v>183</v>
      </c>
      <c r="V94" s="295" t="s">
        <v>152</v>
      </c>
      <c r="W94" s="295" t="s">
        <v>159</v>
      </c>
      <c r="X94" s="295" t="s">
        <v>177</v>
      </c>
      <c r="Y94" s="295" t="s">
        <v>230</v>
      </c>
      <c r="Z94" s="25"/>
      <c r="AA94" s="314"/>
      <c r="AB94" s="313"/>
      <c r="AC94" s="295" t="s">
        <v>159</v>
      </c>
      <c r="AD94" s="295" t="s">
        <v>156</v>
      </c>
      <c r="AE94" s="295" t="s">
        <v>230</v>
      </c>
      <c r="AF94" s="295" t="s">
        <v>315</v>
      </c>
      <c r="AG94" s="295" t="s">
        <v>183</v>
      </c>
      <c r="AH94" s="295" t="s">
        <v>520</v>
      </c>
      <c r="AI94" s="319" t="s">
        <v>536</v>
      </c>
      <c r="AJ94" s="295" t="s">
        <v>315</v>
      </c>
      <c r="AK94" s="25"/>
      <c r="AL94" s="295" t="s">
        <v>230</v>
      </c>
      <c r="AM94" s="295" t="s">
        <v>152</v>
      </c>
      <c r="AN94" s="295" t="s">
        <v>156</v>
      </c>
      <c r="AO94" s="25"/>
      <c r="AP94" s="311"/>
      <c r="AS94" s="293"/>
    </row>
    <row r="95" spans="1:45" ht="21" customHeight="1">
      <c r="A95" s="291">
        <v>9</v>
      </c>
      <c r="B95" s="291" t="s">
        <v>37</v>
      </c>
      <c r="C95" s="296" t="s">
        <v>542</v>
      </c>
      <c r="D95" s="313" t="s">
        <v>166</v>
      </c>
      <c r="E95" s="295" t="s">
        <v>177</v>
      </c>
      <c r="F95" s="295" t="s">
        <v>159</v>
      </c>
      <c r="G95" s="295" t="s">
        <v>159</v>
      </c>
      <c r="H95" s="295" t="s">
        <v>152</v>
      </c>
      <c r="J95" s="25"/>
      <c r="K95" s="320"/>
      <c r="L95" s="311"/>
      <c r="M95" s="295" t="s">
        <v>159</v>
      </c>
      <c r="N95" s="295" t="s">
        <v>315</v>
      </c>
      <c r="O95" s="295" t="s">
        <v>152</v>
      </c>
      <c r="P95" s="295" t="s">
        <v>177</v>
      </c>
      <c r="Q95" s="25" t="s">
        <v>160</v>
      </c>
      <c r="R95" s="295" t="s">
        <v>533</v>
      </c>
      <c r="S95" s="295" t="s">
        <v>533</v>
      </c>
      <c r="T95" s="311"/>
      <c r="U95" s="295" t="s">
        <v>211</v>
      </c>
      <c r="V95" s="295" t="s">
        <v>152</v>
      </c>
      <c r="W95" s="295" t="s">
        <v>159</v>
      </c>
      <c r="X95" s="295" t="s">
        <v>177</v>
      </c>
      <c r="Y95" s="295" t="s">
        <v>493</v>
      </c>
      <c r="Z95" s="25"/>
      <c r="AA95" s="314"/>
      <c r="AB95" s="313"/>
      <c r="AC95" s="295" t="s">
        <v>159</v>
      </c>
      <c r="AD95" s="295" t="s">
        <v>166</v>
      </c>
      <c r="AE95" s="295" t="s">
        <v>493</v>
      </c>
      <c r="AF95" s="295" t="s">
        <v>315</v>
      </c>
      <c r="AG95" s="295" t="s">
        <v>211</v>
      </c>
      <c r="AH95" s="295" t="s">
        <v>520</v>
      </c>
      <c r="AI95" s="319"/>
      <c r="AJ95" s="295" t="s">
        <v>315</v>
      </c>
      <c r="AK95" s="25"/>
      <c r="AL95" s="295" t="s">
        <v>493</v>
      </c>
      <c r="AM95" s="295" t="s">
        <v>152</v>
      </c>
      <c r="AN95" s="25"/>
      <c r="AO95" s="25"/>
      <c r="AP95" s="311"/>
      <c r="AS95" s="293"/>
    </row>
    <row r="96" spans="1:45" ht="21" customHeight="1">
      <c r="A96" s="291">
        <v>10</v>
      </c>
      <c r="B96" s="291" t="s">
        <v>37</v>
      </c>
      <c r="C96" s="296" t="s">
        <v>543</v>
      </c>
      <c r="D96" s="313" t="s">
        <v>156</v>
      </c>
      <c r="E96" s="295" t="s">
        <v>177</v>
      </c>
      <c r="F96" s="295" t="s">
        <v>159</v>
      </c>
      <c r="G96" s="295" t="s">
        <v>159</v>
      </c>
      <c r="H96" s="295" t="s">
        <v>192</v>
      </c>
      <c r="J96" s="25"/>
      <c r="K96" s="320" t="s">
        <v>160</v>
      </c>
      <c r="L96" s="313" t="s">
        <v>244</v>
      </c>
      <c r="M96" s="295" t="s">
        <v>159</v>
      </c>
      <c r="N96" s="295" t="s">
        <v>321</v>
      </c>
      <c r="O96" s="295" t="s">
        <v>192</v>
      </c>
      <c r="P96" s="295" t="s">
        <v>177</v>
      </c>
      <c r="Q96" s="295" t="s">
        <v>536</v>
      </c>
      <c r="R96" s="295" t="s">
        <v>321</v>
      </c>
      <c r="S96" s="267"/>
      <c r="T96" s="313" t="s">
        <v>156</v>
      </c>
      <c r="U96" s="295" t="s">
        <v>183</v>
      </c>
      <c r="V96" s="295" t="s">
        <v>192</v>
      </c>
      <c r="W96" s="295" t="s">
        <v>159</v>
      </c>
      <c r="X96" s="295" t="s">
        <v>177</v>
      </c>
      <c r="Y96" s="25"/>
      <c r="Z96" s="25"/>
      <c r="AA96" s="314"/>
      <c r="AB96" s="313" t="s">
        <v>192</v>
      </c>
      <c r="AC96" s="295" t="s">
        <v>159</v>
      </c>
      <c r="AD96" s="295" t="s">
        <v>156</v>
      </c>
      <c r="AE96" s="25"/>
      <c r="AF96" s="25"/>
      <c r="AG96" s="295" t="s">
        <v>183</v>
      </c>
      <c r="AH96" s="295" t="s">
        <v>520</v>
      </c>
      <c r="AI96" s="319" t="s">
        <v>536</v>
      </c>
      <c r="AJ96" s="25"/>
      <c r="AK96" s="295" t="s">
        <v>244</v>
      </c>
      <c r="AL96" s="25"/>
      <c r="AM96" s="295" t="s">
        <v>192</v>
      </c>
      <c r="AN96" s="295" t="s">
        <v>156</v>
      </c>
      <c r="AO96" s="25"/>
      <c r="AP96" s="311"/>
      <c r="AS96" s="293"/>
    </row>
    <row r="97" spans="1:45" ht="21" customHeight="1">
      <c r="A97" s="291">
        <v>11</v>
      </c>
      <c r="B97" s="291" t="s">
        <v>37</v>
      </c>
      <c r="C97" s="296" t="s">
        <v>544</v>
      </c>
      <c r="D97" s="313" t="s">
        <v>156</v>
      </c>
      <c r="E97" s="295" t="s">
        <v>153</v>
      </c>
      <c r="F97" s="295" t="s">
        <v>159</v>
      </c>
      <c r="G97" s="295" t="s">
        <v>159</v>
      </c>
      <c r="H97" s="295" t="s">
        <v>192</v>
      </c>
      <c r="J97" s="295" t="s">
        <v>166</v>
      </c>
      <c r="K97" s="319" t="s">
        <v>231</v>
      </c>
      <c r="L97" s="313" t="s">
        <v>211</v>
      </c>
      <c r="M97" s="295" t="s">
        <v>159</v>
      </c>
      <c r="N97" s="25"/>
      <c r="O97" s="295" t="s">
        <v>192</v>
      </c>
      <c r="P97" s="295" t="s">
        <v>153</v>
      </c>
      <c r="Q97" s="25"/>
      <c r="R97" s="295"/>
      <c r="S97" s="295"/>
      <c r="T97" s="313" t="s">
        <v>156</v>
      </c>
      <c r="U97" s="295"/>
      <c r="V97" s="295" t="s">
        <v>192</v>
      </c>
      <c r="W97" s="295" t="s">
        <v>159</v>
      </c>
      <c r="X97" s="295" t="s">
        <v>153</v>
      </c>
      <c r="Y97" s="295" t="s">
        <v>230</v>
      </c>
      <c r="Z97" s="256"/>
      <c r="AA97" s="314"/>
      <c r="AB97" s="313" t="s">
        <v>192</v>
      </c>
      <c r="AC97" s="295" t="s">
        <v>159</v>
      </c>
      <c r="AD97" s="295" t="s">
        <v>156</v>
      </c>
      <c r="AE97" s="295" t="s">
        <v>230</v>
      </c>
      <c r="AF97" s="25"/>
      <c r="AG97" s="295"/>
      <c r="AH97" s="25"/>
      <c r="AI97" s="319"/>
      <c r="AJ97" s="25"/>
      <c r="AK97" s="295" t="s">
        <v>211</v>
      </c>
      <c r="AL97" s="295" t="s">
        <v>230</v>
      </c>
      <c r="AM97" s="295" t="s">
        <v>192</v>
      </c>
      <c r="AN97" s="295" t="s">
        <v>156</v>
      </c>
      <c r="AO97" s="295" t="s">
        <v>166</v>
      </c>
      <c r="AP97" s="313"/>
      <c r="AS97" s="293"/>
    </row>
    <row r="98" spans="1:45" ht="21" customHeight="1">
      <c r="A98" s="291">
        <v>12</v>
      </c>
      <c r="B98" s="291" t="s">
        <v>37</v>
      </c>
      <c r="C98" s="296" t="s">
        <v>545</v>
      </c>
      <c r="D98" s="313" t="s">
        <v>156</v>
      </c>
      <c r="E98" s="295" t="s">
        <v>319</v>
      </c>
      <c r="F98" s="295" t="s">
        <v>159</v>
      </c>
      <c r="G98" s="295" t="s">
        <v>159</v>
      </c>
      <c r="H98" s="295" t="s">
        <v>192</v>
      </c>
      <c r="J98" s="295" t="s">
        <v>166</v>
      </c>
      <c r="K98" s="319" t="s">
        <v>231</v>
      </c>
      <c r="L98" s="313"/>
      <c r="M98" s="295" t="s">
        <v>159</v>
      </c>
      <c r="N98" s="25"/>
      <c r="O98" s="295" t="s">
        <v>192</v>
      </c>
      <c r="P98" s="295" t="s">
        <v>319</v>
      </c>
      <c r="Q98" s="295" t="s">
        <v>536</v>
      </c>
      <c r="R98" s="295"/>
      <c r="S98" s="295"/>
      <c r="T98" s="313" t="s">
        <v>156</v>
      </c>
      <c r="U98" s="295" t="s">
        <v>183</v>
      </c>
      <c r="V98" s="295" t="s">
        <v>192</v>
      </c>
      <c r="W98" s="295" t="s">
        <v>159</v>
      </c>
      <c r="X98" s="295" t="s">
        <v>319</v>
      </c>
      <c r="Y98" s="295" t="s">
        <v>230</v>
      </c>
      <c r="Z98" s="256"/>
      <c r="AA98" s="314"/>
      <c r="AB98" s="313" t="s">
        <v>192</v>
      </c>
      <c r="AC98" s="295" t="s">
        <v>159</v>
      </c>
      <c r="AD98" s="295" t="s">
        <v>156</v>
      </c>
      <c r="AE98" s="295" t="s">
        <v>230</v>
      </c>
      <c r="AF98" s="25"/>
      <c r="AG98" s="295" t="s">
        <v>183</v>
      </c>
      <c r="AH98" s="295" t="s">
        <v>418</v>
      </c>
      <c r="AI98" s="319" t="s">
        <v>536</v>
      </c>
      <c r="AJ98" s="25"/>
      <c r="AK98" s="25"/>
      <c r="AL98" s="295" t="s">
        <v>230</v>
      </c>
      <c r="AM98" s="295" t="s">
        <v>192</v>
      </c>
      <c r="AN98" s="295" t="s">
        <v>156</v>
      </c>
      <c r="AO98" s="295" t="s">
        <v>166</v>
      </c>
      <c r="AP98" s="313" t="s">
        <v>418</v>
      </c>
      <c r="AS98" s="292"/>
    </row>
    <row r="99" spans="1:45" ht="21" customHeight="1">
      <c r="A99" s="291">
        <v>13</v>
      </c>
      <c r="B99" s="291" t="s">
        <v>37</v>
      </c>
      <c r="C99" s="296" t="s">
        <v>546</v>
      </c>
      <c r="D99" s="313" t="s">
        <v>156</v>
      </c>
      <c r="E99" s="295" t="s">
        <v>319</v>
      </c>
      <c r="F99" s="295" t="s">
        <v>159</v>
      </c>
      <c r="G99" s="295" t="s">
        <v>159</v>
      </c>
      <c r="H99" s="295" t="s">
        <v>192</v>
      </c>
      <c r="J99" s="25"/>
      <c r="K99" s="324"/>
      <c r="L99" s="311"/>
      <c r="M99" s="295" t="s">
        <v>159</v>
      </c>
      <c r="N99" s="25"/>
      <c r="O99" s="295" t="s">
        <v>192</v>
      </c>
      <c r="P99" s="295" t="s">
        <v>319</v>
      </c>
      <c r="Q99" s="25" t="s">
        <v>160</v>
      </c>
      <c r="R99" s="295" t="s">
        <v>533</v>
      </c>
      <c r="S99" s="295" t="s">
        <v>533</v>
      </c>
      <c r="T99" s="313" t="s">
        <v>156</v>
      </c>
      <c r="U99" s="295" t="s">
        <v>211</v>
      </c>
      <c r="V99" s="295" t="s">
        <v>192</v>
      </c>
      <c r="W99" s="295" t="s">
        <v>159</v>
      </c>
      <c r="X99" s="295" t="s">
        <v>319</v>
      </c>
      <c r="Y99" s="295" t="s">
        <v>230</v>
      </c>
      <c r="Z99" s="25"/>
      <c r="AA99" s="314"/>
      <c r="AB99" s="313" t="s">
        <v>192</v>
      </c>
      <c r="AC99" s="295" t="s">
        <v>159</v>
      </c>
      <c r="AD99" s="295" t="s">
        <v>156</v>
      </c>
      <c r="AE99" s="295" t="s">
        <v>230</v>
      </c>
      <c r="AF99" s="25"/>
      <c r="AG99" s="295" t="s">
        <v>211</v>
      </c>
      <c r="AH99" s="295" t="s">
        <v>418</v>
      </c>
      <c r="AI99" s="319"/>
      <c r="AJ99" s="25"/>
      <c r="AK99" s="25"/>
      <c r="AL99" s="295" t="s">
        <v>230</v>
      </c>
      <c r="AM99" s="295" t="s">
        <v>192</v>
      </c>
      <c r="AN99" s="295" t="s">
        <v>156</v>
      </c>
      <c r="AO99" s="25"/>
      <c r="AP99" s="313" t="s">
        <v>418</v>
      </c>
      <c r="AS99" s="292"/>
    </row>
    <row r="100" spans="1:45" ht="21" customHeight="1">
      <c r="A100" s="291">
        <v>14</v>
      </c>
      <c r="B100" s="291" t="s">
        <v>37</v>
      </c>
      <c r="C100" s="296" t="s">
        <v>547</v>
      </c>
      <c r="D100" s="313" t="s">
        <v>156</v>
      </c>
      <c r="E100" s="295" t="s">
        <v>153</v>
      </c>
      <c r="F100" s="295" t="s">
        <v>159</v>
      </c>
      <c r="G100" s="295" t="s">
        <v>159</v>
      </c>
      <c r="H100" s="295" t="s">
        <v>192</v>
      </c>
      <c r="J100" s="25"/>
      <c r="K100" s="25" t="s">
        <v>160</v>
      </c>
      <c r="L100" s="313" t="s">
        <v>211</v>
      </c>
      <c r="M100" s="295" t="s">
        <v>159</v>
      </c>
      <c r="N100" s="295" t="s">
        <v>177</v>
      </c>
      <c r="O100" s="295" t="s">
        <v>192</v>
      </c>
      <c r="P100" s="295" t="s">
        <v>153</v>
      </c>
      <c r="R100" s="295" t="s">
        <v>533</v>
      </c>
      <c r="S100" s="295" t="s">
        <v>533</v>
      </c>
      <c r="T100" s="313" t="s">
        <v>156</v>
      </c>
      <c r="U100" s="295" t="s">
        <v>183</v>
      </c>
      <c r="V100" s="295" t="s">
        <v>192</v>
      </c>
      <c r="W100" s="295" t="s">
        <v>159</v>
      </c>
      <c r="X100" s="295" t="s">
        <v>153</v>
      </c>
      <c r="Y100" s="295" t="s">
        <v>230</v>
      </c>
      <c r="Z100" s="25"/>
      <c r="AA100" s="314"/>
      <c r="AB100" s="313" t="s">
        <v>192</v>
      </c>
      <c r="AC100" s="295" t="s">
        <v>159</v>
      </c>
      <c r="AD100" s="295" t="s">
        <v>156</v>
      </c>
      <c r="AE100" s="295" t="s">
        <v>230</v>
      </c>
      <c r="AF100" s="295" t="s">
        <v>177</v>
      </c>
      <c r="AG100" s="295" t="s">
        <v>183</v>
      </c>
      <c r="AH100" s="25"/>
      <c r="AI100" s="319"/>
      <c r="AJ100" s="295" t="s">
        <v>177</v>
      </c>
      <c r="AK100" s="295" t="s">
        <v>211</v>
      </c>
      <c r="AL100" s="295" t="s">
        <v>230</v>
      </c>
      <c r="AM100" s="295" t="s">
        <v>192</v>
      </c>
      <c r="AN100" s="295" t="s">
        <v>156</v>
      </c>
      <c r="AO100" s="25"/>
      <c r="AP100" s="311"/>
      <c r="AS100" s="293"/>
    </row>
    <row r="101" spans="1:45" ht="21" customHeight="1">
      <c r="A101" s="291">
        <v>15</v>
      </c>
      <c r="B101" s="291" t="s">
        <v>37</v>
      </c>
      <c r="C101" s="296" t="s">
        <v>548</v>
      </c>
      <c r="D101" s="313" t="s">
        <v>156</v>
      </c>
      <c r="E101" s="295" t="s">
        <v>319</v>
      </c>
      <c r="F101" s="295" t="s">
        <v>159</v>
      </c>
      <c r="G101" s="295" t="s">
        <v>159</v>
      </c>
      <c r="H101" s="295" t="s">
        <v>192</v>
      </c>
      <c r="J101" s="25"/>
      <c r="K101" s="320" t="s">
        <v>160</v>
      </c>
      <c r="L101" s="311"/>
      <c r="M101" s="295" t="s">
        <v>159</v>
      </c>
      <c r="N101" s="295" t="s">
        <v>317</v>
      </c>
      <c r="O101" s="295" t="s">
        <v>192</v>
      </c>
      <c r="P101" s="295" t="s">
        <v>319</v>
      </c>
      <c r="Q101" s="295" t="s">
        <v>536</v>
      </c>
      <c r="R101" s="295" t="s">
        <v>533</v>
      </c>
      <c r="S101" s="295" t="s">
        <v>533</v>
      </c>
      <c r="T101" s="313" t="s">
        <v>156</v>
      </c>
      <c r="U101" s="295" t="s">
        <v>183</v>
      </c>
      <c r="V101" s="295" t="s">
        <v>192</v>
      </c>
      <c r="W101" s="295" t="s">
        <v>159</v>
      </c>
      <c r="X101" s="295" t="s">
        <v>319</v>
      </c>
      <c r="Y101" s="295" t="s">
        <v>230</v>
      </c>
      <c r="Z101" s="25"/>
      <c r="AA101" s="314"/>
      <c r="AB101" s="313" t="s">
        <v>192</v>
      </c>
      <c r="AC101" s="295" t="s">
        <v>159</v>
      </c>
      <c r="AD101" s="295" t="s">
        <v>156</v>
      </c>
      <c r="AE101" s="295" t="s">
        <v>230</v>
      </c>
      <c r="AF101" s="295" t="s">
        <v>317</v>
      </c>
      <c r="AG101" s="295" t="s">
        <v>183</v>
      </c>
      <c r="AH101" s="295" t="s">
        <v>520</v>
      </c>
      <c r="AI101" s="319" t="s">
        <v>536</v>
      </c>
      <c r="AJ101" s="295" t="s">
        <v>317</v>
      </c>
      <c r="AK101" s="25"/>
      <c r="AL101" s="295" t="s">
        <v>230</v>
      </c>
      <c r="AM101" s="295" t="s">
        <v>192</v>
      </c>
      <c r="AN101" s="295" t="s">
        <v>156</v>
      </c>
      <c r="AO101" s="25"/>
      <c r="AP101" s="311"/>
      <c r="AS101" s="293"/>
    </row>
    <row r="102" spans="1:45" ht="21" customHeight="1">
      <c r="A102" s="291">
        <v>16</v>
      </c>
      <c r="B102" s="291" t="s">
        <v>37</v>
      </c>
      <c r="C102" s="296" t="s">
        <v>549</v>
      </c>
      <c r="D102" s="313" t="s">
        <v>156</v>
      </c>
      <c r="E102" s="295" t="s">
        <v>153</v>
      </c>
      <c r="F102" s="295" t="s">
        <v>159</v>
      </c>
      <c r="G102" s="295" t="s">
        <v>159</v>
      </c>
      <c r="H102" s="295" t="s">
        <v>192</v>
      </c>
      <c r="J102" s="295" t="s">
        <v>166</v>
      </c>
      <c r="K102" s="319" t="s">
        <v>231</v>
      </c>
      <c r="L102" s="313" t="s">
        <v>211</v>
      </c>
      <c r="M102" s="295" t="s">
        <v>159</v>
      </c>
      <c r="N102" s="295" t="s">
        <v>177</v>
      </c>
      <c r="O102" s="295" t="s">
        <v>192</v>
      </c>
      <c r="P102" s="295" t="s">
        <v>153</v>
      </c>
      <c r="Q102" s="25"/>
      <c r="R102" s="295" t="s">
        <v>533</v>
      </c>
      <c r="S102" s="295" t="s">
        <v>533</v>
      </c>
      <c r="T102" s="313" t="s">
        <v>156</v>
      </c>
      <c r="U102" s="295"/>
      <c r="V102" s="295" t="s">
        <v>192</v>
      </c>
      <c r="W102" s="295" t="s">
        <v>159</v>
      </c>
      <c r="X102" s="295" t="s">
        <v>153</v>
      </c>
      <c r="Y102" s="295" t="s">
        <v>230</v>
      </c>
      <c r="Z102" s="256"/>
      <c r="AA102" s="314"/>
      <c r="AB102" s="313" t="s">
        <v>192</v>
      </c>
      <c r="AC102" s="295" t="s">
        <v>159</v>
      </c>
      <c r="AD102" s="295" t="s">
        <v>156</v>
      </c>
      <c r="AE102" s="295" t="s">
        <v>230</v>
      </c>
      <c r="AF102" s="295" t="s">
        <v>177</v>
      </c>
      <c r="AG102" s="295"/>
      <c r="AH102" s="295" t="s">
        <v>161</v>
      </c>
      <c r="AI102" s="319"/>
      <c r="AJ102" s="295" t="s">
        <v>177</v>
      </c>
      <c r="AK102" s="295" t="s">
        <v>211</v>
      </c>
      <c r="AL102" s="295" t="s">
        <v>230</v>
      </c>
      <c r="AM102" s="295" t="s">
        <v>192</v>
      </c>
      <c r="AN102" s="295" t="s">
        <v>156</v>
      </c>
      <c r="AO102" s="295" t="s">
        <v>166</v>
      </c>
      <c r="AP102" s="313"/>
      <c r="AS102" s="293"/>
    </row>
    <row r="103" spans="1:45" ht="21" customHeight="1">
      <c r="A103" s="291">
        <v>17</v>
      </c>
      <c r="B103" s="291" t="s">
        <v>37</v>
      </c>
      <c r="C103" s="296" t="s">
        <v>550</v>
      </c>
      <c r="D103" s="313" t="s">
        <v>156</v>
      </c>
      <c r="E103" s="295" t="s">
        <v>319</v>
      </c>
      <c r="F103" s="295" t="s">
        <v>159</v>
      </c>
      <c r="G103" s="295" t="s">
        <v>159</v>
      </c>
      <c r="H103" s="295" t="s">
        <v>192</v>
      </c>
      <c r="J103" s="25"/>
      <c r="K103" s="320"/>
      <c r="L103" s="313"/>
      <c r="M103" s="295" t="s">
        <v>159</v>
      </c>
      <c r="N103" s="295" t="s">
        <v>317</v>
      </c>
      <c r="O103" s="295" t="s">
        <v>192</v>
      </c>
      <c r="P103" s="295" t="s">
        <v>319</v>
      </c>
      <c r="Q103" s="25" t="s">
        <v>160</v>
      </c>
      <c r="R103" s="295" t="s">
        <v>533</v>
      </c>
      <c r="S103" s="295" t="s">
        <v>533</v>
      </c>
      <c r="T103" s="313" t="s">
        <v>156</v>
      </c>
      <c r="U103" s="295" t="s">
        <v>211</v>
      </c>
      <c r="V103" s="295" t="s">
        <v>192</v>
      </c>
      <c r="W103" s="295" t="s">
        <v>159</v>
      </c>
      <c r="X103" s="295" t="s">
        <v>319</v>
      </c>
      <c r="Y103" s="295" t="s">
        <v>230</v>
      </c>
      <c r="Z103" s="25"/>
      <c r="AA103" s="314"/>
      <c r="AB103" s="313" t="s">
        <v>192</v>
      </c>
      <c r="AC103" s="295" t="s">
        <v>159</v>
      </c>
      <c r="AD103" s="295" t="s">
        <v>156</v>
      </c>
      <c r="AE103" s="295" t="s">
        <v>230</v>
      </c>
      <c r="AF103" s="295" t="s">
        <v>317</v>
      </c>
      <c r="AG103" s="295" t="s">
        <v>211</v>
      </c>
      <c r="AH103" s="295" t="s">
        <v>418</v>
      </c>
      <c r="AI103" s="319"/>
      <c r="AJ103" s="295" t="s">
        <v>317</v>
      </c>
      <c r="AK103" s="25"/>
      <c r="AL103" s="295" t="s">
        <v>230</v>
      </c>
      <c r="AM103" s="295" t="s">
        <v>192</v>
      </c>
      <c r="AN103" s="295" t="s">
        <v>156</v>
      </c>
      <c r="AO103" s="25"/>
      <c r="AP103" s="313" t="s">
        <v>418</v>
      </c>
      <c r="AS103" s="292"/>
    </row>
    <row r="104" spans="1:45" ht="21" customHeight="1">
      <c r="A104" s="291">
        <v>18</v>
      </c>
      <c r="B104" s="291" t="s">
        <v>37</v>
      </c>
      <c r="C104" s="296" t="s">
        <v>551</v>
      </c>
      <c r="D104" s="313" t="s">
        <v>156</v>
      </c>
      <c r="E104" s="295" t="s">
        <v>319</v>
      </c>
      <c r="F104" s="295" t="s">
        <v>159</v>
      </c>
      <c r="G104" s="295" t="s">
        <v>159</v>
      </c>
      <c r="H104" s="295" t="s">
        <v>192</v>
      </c>
      <c r="J104" s="25"/>
      <c r="K104" s="320" t="s">
        <v>160</v>
      </c>
      <c r="L104" s="313" t="s">
        <v>244</v>
      </c>
      <c r="M104" s="295" t="s">
        <v>159</v>
      </c>
      <c r="N104" s="25"/>
      <c r="O104" s="295" t="s">
        <v>192</v>
      </c>
      <c r="P104" s="295" t="s">
        <v>319</v>
      </c>
      <c r="Q104" s="295" t="s">
        <v>536</v>
      </c>
      <c r="R104" s="295" t="s">
        <v>533</v>
      </c>
      <c r="S104" s="295" t="s">
        <v>533</v>
      </c>
      <c r="T104" s="313" t="s">
        <v>156</v>
      </c>
      <c r="U104" s="295" t="s">
        <v>183</v>
      </c>
      <c r="V104" s="295" t="s">
        <v>192</v>
      </c>
      <c r="W104" s="295" t="s">
        <v>159</v>
      </c>
      <c r="X104" s="295" t="s">
        <v>319</v>
      </c>
      <c r="Y104" s="295" t="s">
        <v>230</v>
      </c>
      <c r="Z104" s="25"/>
      <c r="AA104" s="314"/>
      <c r="AB104" s="313" t="s">
        <v>192</v>
      </c>
      <c r="AC104" s="295" t="s">
        <v>159</v>
      </c>
      <c r="AD104" s="295" t="s">
        <v>156</v>
      </c>
      <c r="AE104" s="295" t="s">
        <v>230</v>
      </c>
      <c r="AF104" s="25"/>
      <c r="AG104" s="295" t="s">
        <v>183</v>
      </c>
      <c r="AH104" s="295" t="s">
        <v>418</v>
      </c>
      <c r="AI104" s="319" t="s">
        <v>536</v>
      </c>
      <c r="AJ104" s="25"/>
      <c r="AK104" s="295" t="s">
        <v>244</v>
      </c>
      <c r="AL104" s="295" t="s">
        <v>230</v>
      </c>
      <c r="AM104" s="295" t="s">
        <v>192</v>
      </c>
      <c r="AN104" s="295" t="s">
        <v>156</v>
      </c>
      <c r="AO104" s="25"/>
      <c r="AP104" s="313" t="s">
        <v>418</v>
      </c>
      <c r="AS104" s="292"/>
    </row>
    <row r="105" spans="1:45" ht="21" customHeight="1">
      <c r="A105" s="291">
        <v>19</v>
      </c>
      <c r="B105" s="291" t="s">
        <v>37</v>
      </c>
      <c r="C105" s="296" t="s">
        <v>552</v>
      </c>
      <c r="D105" s="313" t="s">
        <v>156</v>
      </c>
      <c r="E105" s="295" t="s">
        <v>319</v>
      </c>
      <c r="F105" s="295" t="s">
        <v>159</v>
      </c>
      <c r="G105" s="295" t="s">
        <v>159</v>
      </c>
      <c r="H105" s="295" t="s">
        <v>192</v>
      </c>
      <c r="J105" s="25"/>
      <c r="K105" s="25" t="s">
        <v>160</v>
      </c>
      <c r="L105" s="313" t="s">
        <v>244</v>
      </c>
      <c r="M105" s="295" t="s">
        <v>159</v>
      </c>
      <c r="N105" s="295" t="s">
        <v>177</v>
      </c>
      <c r="O105" s="295" t="s">
        <v>192</v>
      </c>
      <c r="P105" s="295" t="s">
        <v>319</v>
      </c>
      <c r="R105" s="295" t="s">
        <v>321</v>
      </c>
      <c r="S105" s="295" t="s">
        <v>321</v>
      </c>
      <c r="T105" s="313" t="s">
        <v>156</v>
      </c>
      <c r="U105" s="295" t="s">
        <v>211</v>
      </c>
      <c r="V105" s="295" t="s">
        <v>192</v>
      </c>
      <c r="W105" s="295" t="s">
        <v>159</v>
      </c>
      <c r="X105" s="295" t="s">
        <v>319</v>
      </c>
      <c r="Y105" s="295" t="s">
        <v>230</v>
      </c>
      <c r="Z105" s="25"/>
      <c r="AA105" s="314"/>
      <c r="AB105" s="313" t="s">
        <v>192</v>
      </c>
      <c r="AC105" s="295" t="s">
        <v>159</v>
      </c>
      <c r="AD105" s="295" t="s">
        <v>156</v>
      </c>
      <c r="AE105" s="295" t="s">
        <v>230</v>
      </c>
      <c r="AF105" s="295" t="s">
        <v>177</v>
      </c>
      <c r="AG105" s="295" t="s">
        <v>211</v>
      </c>
      <c r="AH105" s="25"/>
      <c r="AI105" s="319"/>
      <c r="AJ105" s="295" t="s">
        <v>177</v>
      </c>
      <c r="AK105" s="295" t="s">
        <v>244</v>
      </c>
      <c r="AL105" s="295" t="s">
        <v>230</v>
      </c>
      <c r="AM105" s="295" t="s">
        <v>192</v>
      </c>
      <c r="AN105" s="295" t="s">
        <v>156</v>
      </c>
      <c r="AO105" s="25"/>
      <c r="AP105" s="311"/>
      <c r="AS105" s="293"/>
    </row>
    <row r="106" spans="1:45" ht="21" customHeight="1">
      <c r="A106" s="291">
        <v>20</v>
      </c>
      <c r="B106" s="291" t="s">
        <v>37</v>
      </c>
      <c r="C106" s="296" t="s">
        <v>553</v>
      </c>
      <c r="D106" s="311"/>
      <c r="E106" s="295" t="s">
        <v>153</v>
      </c>
      <c r="F106" s="295" t="s">
        <v>159</v>
      </c>
      <c r="G106" s="295" t="s">
        <v>159</v>
      </c>
      <c r="H106" s="295" t="s">
        <v>152</v>
      </c>
      <c r="J106" s="295" t="s">
        <v>188</v>
      </c>
      <c r="K106" s="25" t="s">
        <v>160</v>
      </c>
      <c r="L106" s="313" t="s">
        <v>310</v>
      </c>
      <c r="M106" s="295" t="s">
        <v>159</v>
      </c>
      <c r="N106" s="295" t="s">
        <v>177</v>
      </c>
      <c r="O106" s="295" t="s">
        <v>152</v>
      </c>
      <c r="P106" s="295" t="s">
        <v>153</v>
      </c>
      <c r="R106" s="295" t="s">
        <v>321</v>
      </c>
      <c r="S106" s="295" t="s">
        <v>321</v>
      </c>
      <c r="T106" s="311"/>
      <c r="U106" s="295" t="s">
        <v>211</v>
      </c>
      <c r="V106" s="295" t="s">
        <v>152</v>
      </c>
      <c r="W106" s="295" t="s">
        <v>159</v>
      </c>
      <c r="X106" s="295" t="s">
        <v>153</v>
      </c>
      <c r="Y106" s="295" t="s">
        <v>493</v>
      </c>
      <c r="Z106" s="25"/>
      <c r="AA106" s="314"/>
      <c r="AB106" s="313"/>
      <c r="AC106" s="295" t="s">
        <v>159</v>
      </c>
      <c r="AD106" s="25"/>
      <c r="AE106" s="295" t="s">
        <v>493</v>
      </c>
      <c r="AF106" s="295" t="s">
        <v>177</v>
      </c>
      <c r="AG106" s="295" t="s">
        <v>211</v>
      </c>
      <c r="AH106" s="295" t="s">
        <v>520</v>
      </c>
      <c r="AI106" s="319"/>
      <c r="AJ106" s="295" t="s">
        <v>177</v>
      </c>
      <c r="AK106" s="295" t="s">
        <v>310</v>
      </c>
      <c r="AL106" s="295" t="s">
        <v>493</v>
      </c>
      <c r="AM106" s="295" t="s">
        <v>152</v>
      </c>
      <c r="AN106" s="25"/>
      <c r="AO106" s="295" t="s">
        <v>188</v>
      </c>
      <c r="AP106" s="313" t="s">
        <v>188</v>
      </c>
      <c r="AS106" s="293"/>
    </row>
    <row r="107" spans="1:45" ht="21" customHeight="1">
      <c r="A107" s="291">
        <v>21</v>
      </c>
      <c r="B107" s="294" t="s">
        <v>37</v>
      </c>
      <c r="C107" s="296" t="s">
        <v>554</v>
      </c>
      <c r="D107" s="313" t="s">
        <v>156</v>
      </c>
      <c r="E107" s="295" t="s">
        <v>319</v>
      </c>
      <c r="F107" s="295" t="s">
        <v>159</v>
      </c>
      <c r="G107" s="295" t="s">
        <v>159</v>
      </c>
      <c r="H107" s="295" t="s">
        <v>192</v>
      </c>
      <c r="J107" s="25"/>
      <c r="K107" s="320" t="s">
        <v>160</v>
      </c>
      <c r="L107" s="313" t="s">
        <v>244</v>
      </c>
      <c r="M107" s="295" t="s">
        <v>159</v>
      </c>
      <c r="N107" s="295" t="s">
        <v>177</v>
      </c>
      <c r="O107" s="295" t="s">
        <v>192</v>
      </c>
      <c r="P107" s="295" t="s">
        <v>319</v>
      </c>
      <c r="Q107" s="295" t="s">
        <v>536</v>
      </c>
      <c r="R107" s="295" t="s">
        <v>533</v>
      </c>
      <c r="S107" s="295" t="s">
        <v>533</v>
      </c>
      <c r="T107" s="313" t="s">
        <v>156</v>
      </c>
      <c r="U107" s="295" t="s">
        <v>183</v>
      </c>
      <c r="V107" s="295" t="s">
        <v>192</v>
      </c>
      <c r="W107" s="295" t="s">
        <v>159</v>
      </c>
      <c r="X107" s="295" t="s">
        <v>319</v>
      </c>
      <c r="Y107" s="295" t="s">
        <v>230</v>
      </c>
      <c r="Z107" s="25"/>
      <c r="AA107" s="314"/>
      <c r="AB107" s="313" t="s">
        <v>192</v>
      </c>
      <c r="AC107" s="295" t="s">
        <v>159</v>
      </c>
      <c r="AD107" s="295" t="s">
        <v>156</v>
      </c>
      <c r="AE107" s="295" t="s">
        <v>230</v>
      </c>
      <c r="AF107" s="295" t="s">
        <v>177</v>
      </c>
      <c r="AG107" s="295" t="s">
        <v>183</v>
      </c>
      <c r="AH107" s="295" t="s">
        <v>520</v>
      </c>
      <c r="AI107" s="319" t="s">
        <v>536</v>
      </c>
      <c r="AJ107" s="295" t="s">
        <v>177</v>
      </c>
      <c r="AK107" s="295" t="s">
        <v>244</v>
      </c>
      <c r="AL107" s="295" t="s">
        <v>230</v>
      </c>
      <c r="AM107" s="295" t="s">
        <v>192</v>
      </c>
      <c r="AN107" s="295" t="s">
        <v>156</v>
      </c>
      <c r="AO107" s="25"/>
      <c r="AP107" s="311"/>
      <c r="AS107" s="293"/>
    </row>
    <row r="108" spans="1:45" ht="21" customHeight="1">
      <c r="A108" s="291">
        <v>1</v>
      </c>
      <c r="B108" s="291" t="s">
        <v>40</v>
      </c>
      <c r="C108" s="298" t="s">
        <v>555</v>
      </c>
      <c r="D108" s="313" t="s">
        <v>156</v>
      </c>
      <c r="E108" s="25"/>
      <c r="F108" s="295" t="s">
        <v>159</v>
      </c>
      <c r="G108" s="295" t="s">
        <v>159</v>
      </c>
      <c r="H108" s="295" t="s">
        <v>152</v>
      </c>
      <c r="J108" s="295" t="s">
        <v>188</v>
      </c>
      <c r="K108" s="319" t="s">
        <v>231</v>
      </c>
      <c r="L108" s="313" t="s">
        <v>310</v>
      </c>
      <c r="M108" s="295" t="s">
        <v>159</v>
      </c>
      <c r="N108" s="295" t="s">
        <v>177</v>
      </c>
      <c r="O108" s="295" t="s">
        <v>152</v>
      </c>
      <c r="P108" s="25"/>
      <c r="Q108" s="295" t="s">
        <v>536</v>
      </c>
      <c r="R108" s="295" t="s">
        <v>321</v>
      </c>
      <c r="S108" s="295" t="s">
        <v>321</v>
      </c>
      <c r="T108" s="313" t="s">
        <v>156</v>
      </c>
      <c r="U108" s="295" t="s">
        <v>183</v>
      </c>
      <c r="V108" s="295" t="s">
        <v>152</v>
      </c>
      <c r="W108" s="295" t="s">
        <v>159</v>
      </c>
      <c r="X108" s="25"/>
      <c r="Y108" s="295" t="s">
        <v>230</v>
      </c>
      <c r="Z108" s="295" t="s">
        <v>251</v>
      </c>
      <c r="AA108" s="314"/>
      <c r="AB108" s="313"/>
      <c r="AC108" s="295" t="s">
        <v>159</v>
      </c>
      <c r="AD108" s="295" t="s">
        <v>156</v>
      </c>
      <c r="AE108" s="295" t="s">
        <v>230</v>
      </c>
      <c r="AF108" s="295" t="s">
        <v>177</v>
      </c>
      <c r="AG108" s="295" t="s">
        <v>183</v>
      </c>
      <c r="AH108" s="295" t="s">
        <v>520</v>
      </c>
      <c r="AI108" s="319" t="s">
        <v>536</v>
      </c>
      <c r="AJ108" s="295" t="s">
        <v>177</v>
      </c>
      <c r="AK108" s="295" t="s">
        <v>310</v>
      </c>
      <c r="AL108" s="295" t="s">
        <v>230</v>
      </c>
      <c r="AM108" s="295" t="s">
        <v>152</v>
      </c>
      <c r="AN108" s="295" t="s">
        <v>156</v>
      </c>
      <c r="AO108" s="295" t="s">
        <v>188</v>
      </c>
      <c r="AP108" s="313" t="s">
        <v>188</v>
      </c>
      <c r="AR108" s="226">
        <f>COUNTA(F108:AP108)</f>
        <v>32</v>
      </c>
      <c r="AS108" s="292" t="s">
        <v>212</v>
      </c>
    </row>
    <row r="109" spans="1:45" ht="21" customHeight="1">
      <c r="A109" s="291">
        <v>2</v>
      </c>
      <c r="B109" s="291" t="s">
        <v>40</v>
      </c>
      <c r="C109" s="298" t="s">
        <v>556</v>
      </c>
      <c r="D109" s="313" t="s">
        <v>156</v>
      </c>
      <c r="E109" s="295" t="s">
        <v>177</v>
      </c>
      <c r="F109" s="295" t="s">
        <v>159</v>
      </c>
      <c r="G109" s="295" t="s">
        <v>159</v>
      </c>
      <c r="H109" s="295" t="s">
        <v>192</v>
      </c>
      <c r="J109" s="295" t="s">
        <v>166</v>
      </c>
      <c r="K109" s="25" t="s">
        <v>160</v>
      </c>
      <c r="L109" s="313" t="s">
        <v>211</v>
      </c>
      <c r="M109" s="295" t="s">
        <v>159</v>
      </c>
      <c r="N109" s="295" t="s">
        <v>317</v>
      </c>
      <c r="O109" s="295" t="s">
        <v>192</v>
      </c>
      <c r="P109" s="295" t="s">
        <v>177</v>
      </c>
      <c r="R109" s="295" t="s">
        <v>326</v>
      </c>
      <c r="S109" s="295" t="s">
        <v>326</v>
      </c>
      <c r="T109" s="313" t="s">
        <v>156</v>
      </c>
      <c r="U109" s="295"/>
      <c r="V109" s="295" t="s">
        <v>192</v>
      </c>
      <c r="W109" s="295" t="s">
        <v>159</v>
      </c>
      <c r="X109" s="295" t="s">
        <v>177</v>
      </c>
      <c r="Y109" s="295" t="s">
        <v>188</v>
      </c>
      <c r="Z109" s="25"/>
      <c r="AA109" s="314"/>
      <c r="AB109" s="313" t="s">
        <v>192</v>
      </c>
      <c r="AC109" s="295" t="s">
        <v>159</v>
      </c>
      <c r="AD109" s="295" t="s">
        <v>156</v>
      </c>
      <c r="AE109" s="295" t="s">
        <v>188</v>
      </c>
      <c r="AF109" s="295" t="s">
        <v>317</v>
      </c>
      <c r="AG109" s="295"/>
      <c r="AH109" s="25"/>
      <c r="AI109" s="319"/>
      <c r="AJ109" s="295" t="s">
        <v>317</v>
      </c>
      <c r="AK109" s="295" t="s">
        <v>211</v>
      </c>
      <c r="AL109" s="295" t="s">
        <v>188</v>
      </c>
      <c r="AM109" s="295" t="s">
        <v>192</v>
      </c>
      <c r="AN109" s="295" t="s">
        <v>156</v>
      </c>
      <c r="AO109" s="295" t="s">
        <v>166</v>
      </c>
      <c r="AP109" s="311"/>
      <c r="AS109" s="293"/>
    </row>
    <row r="110" spans="1:45" ht="21" customHeight="1">
      <c r="A110" s="291">
        <v>3</v>
      </c>
      <c r="B110" s="291" t="s">
        <v>40</v>
      </c>
      <c r="C110" s="298" t="s">
        <v>557</v>
      </c>
      <c r="D110" s="313" t="s">
        <v>166</v>
      </c>
      <c r="E110" s="295" t="s">
        <v>177</v>
      </c>
      <c r="F110" s="295" t="s">
        <v>159</v>
      </c>
      <c r="G110" s="295" t="s">
        <v>159</v>
      </c>
      <c r="H110" s="295" t="s">
        <v>152</v>
      </c>
      <c r="J110" s="295" t="s">
        <v>188</v>
      </c>
      <c r="K110" s="320"/>
      <c r="L110" s="313" t="s">
        <v>211</v>
      </c>
      <c r="M110" s="295" t="s">
        <v>159</v>
      </c>
      <c r="N110" s="295" t="s">
        <v>316</v>
      </c>
      <c r="O110" s="295" t="s">
        <v>152</v>
      </c>
      <c r="P110" s="295" t="s">
        <v>177</v>
      </c>
      <c r="Q110" s="25" t="s">
        <v>160</v>
      </c>
      <c r="R110" s="295"/>
      <c r="S110" s="295"/>
      <c r="T110" s="311"/>
      <c r="U110" s="295" t="s">
        <v>183</v>
      </c>
      <c r="V110" s="295" t="s">
        <v>152</v>
      </c>
      <c r="W110" s="295" t="s">
        <v>159</v>
      </c>
      <c r="X110" s="295" t="s">
        <v>177</v>
      </c>
      <c r="Y110" s="295" t="s">
        <v>493</v>
      </c>
      <c r="Z110" s="25"/>
      <c r="AA110" s="314"/>
      <c r="AB110" s="313"/>
      <c r="AC110" s="295" t="s">
        <v>159</v>
      </c>
      <c r="AD110" s="295" t="s">
        <v>166</v>
      </c>
      <c r="AE110" s="295" t="s">
        <v>493</v>
      </c>
      <c r="AF110" s="295" t="s">
        <v>316</v>
      </c>
      <c r="AG110" s="295" t="s">
        <v>183</v>
      </c>
      <c r="AH110" s="295" t="s">
        <v>520</v>
      </c>
      <c r="AI110" s="319"/>
      <c r="AJ110" s="295" t="s">
        <v>316</v>
      </c>
      <c r="AK110" s="295" t="s">
        <v>211</v>
      </c>
      <c r="AL110" s="295" t="s">
        <v>493</v>
      </c>
      <c r="AM110" s="295" t="s">
        <v>152</v>
      </c>
      <c r="AN110" s="25"/>
      <c r="AO110" s="295" t="s">
        <v>188</v>
      </c>
      <c r="AP110" s="313" t="s">
        <v>188</v>
      </c>
      <c r="AS110" s="293"/>
    </row>
    <row r="111" spans="1:45" ht="21" customHeight="1">
      <c r="A111" s="291">
        <v>4</v>
      </c>
      <c r="B111" s="291" t="s">
        <v>40</v>
      </c>
      <c r="C111" s="298" t="s">
        <v>558</v>
      </c>
      <c r="D111" s="313" t="s">
        <v>156</v>
      </c>
      <c r="E111" s="295" t="s">
        <v>177</v>
      </c>
      <c r="F111" s="295" t="s">
        <v>159</v>
      </c>
      <c r="G111" s="295" t="s">
        <v>159</v>
      </c>
      <c r="H111" s="295" t="s">
        <v>192</v>
      </c>
      <c r="J111" s="295" t="s">
        <v>188</v>
      </c>
      <c r="K111" s="25" t="s">
        <v>160</v>
      </c>
      <c r="L111" s="313" t="s">
        <v>310</v>
      </c>
      <c r="M111" s="295" t="s">
        <v>159</v>
      </c>
      <c r="N111" s="295" t="s">
        <v>317</v>
      </c>
      <c r="O111" s="295" t="s">
        <v>192</v>
      </c>
      <c r="P111" s="295" t="s">
        <v>177</v>
      </c>
      <c r="R111" s="295" t="s">
        <v>321</v>
      </c>
      <c r="S111" s="295" t="s">
        <v>321</v>
      </c>
      <c r="T111" s="313" t="s">
        <v>156</v>
      </c>
      <c r="U111" s="295" t="s">
        <v>211</v>
      </c>
      <c r="V111" s="295" t="s">
        <v>192</v>
      </c>
      <c r="W111" s="295" t="s">
        <v>159</v>
      </c>
      <c r="X111" s="295" t="s">
        <v>177</v>
      </c>
      <c r="Y111" s="295" t="s">
        <v>230</v>
      </c>
      <c r="Z111" s="25"/>
      <c r="AA111" s="314"/>
      <c r="AB111" s="313" t="s">
        <v>192</v>
      </c>
      <c r="AC111" s="295" t="s">
        <v>159</v>
      </c>
      <c r="AD111" s="295" t="s">
        <v>156</v>
      </c>
      <c r="AE111" s="295" t="s">
        <v>230</v>
      </c>
      <c r="AF111" s="295" t="s">
        <v>317</v>
      </c>
      <c r="AG111" s="295" t="s">
        <v>211</v>
      </c>
      <c r="AH111" s="295" t="s">
        <v>161</v>
      </c>
      <c r="AI111" s="319"/>
      <c r="AJ111" s="295" t="s">
        <v>317</v>
      </c>
      <c r="AK111" s="295" t="s">
        <v>310</v>
      </c>
      <c r="AL111" s="295" t="s">
        <v>230</v>
      </c>
      <c r="AM111" s="295" t="s">
        <v>192</v>
      </c>
      <c r="AN111" s="295" t="s">
        <v>156</v>
      </c>
      <c r="AO111" s="295" t="s">
        <v>188</v>
      </c>
      <c r="AP111" s="313" t="s">
        <v>188</v>
      </c>
      <c r="AS111" s="293"/>
    </row>
    <row r="112" spans="1:45" ht="21" customHeight="1">
      <c r="A112" s="291">
        <v>6</v>
      </c>
      <c r="B112" s="291" t="s">
        <v>40</v>
      </c>
      <c r="C112" s="298" t="s">
        <v>559</v>
      </c>
      <c r="D112" s="313" t="s">
        <v>156</v>
      </c>
      <c r="E112" s="295" t="s">
        <v>177</v>
      </c>
      <c r="F112" s="295" t="s">
        <v>159</v>
      </c>
      <c r="G112" s="295" t="s">
        <v>159</v>
      </c>
      <c r="H112" s="295" t="s">
        <v>152</v>
      </c>
      <c r="J112" s="295" t="s">
        <v>166</v>
      </c>
      <c r="K112" s="320"/>
      <c r="L112" s="313" t="s">
        <v>244</v>
      </c>
      <c r="M112" s="295" t="s">
        <v>159</v>
      </c>
      <c r="N112" s="295" t="s">
        <v>316</v>
      </c>
      <c r="O112" s="295" t="s">
        <v>152</v>
      </c>
      <c r="P112" s="295" t="s">
        <v>177</v>
      </c>
      <c r="Q112" s="25" t="s">
        <v>160</v>
      </c>
      <c r="R112" s="295"/>
      <c r="S112" s="295"/>
      <c r="T112" s="313" t="s">
        <v>156</v>
      </c>
      <c r="U112" s="295" t="s">
        <v>211</v>
      </c>
      <c r="V112" s="295" t="s">
        <v>152</v>
      </c>
      <c r="W112" s="295" t="s">
        <v>159</v>
      </c>
      <c r="X112" s="295" t="s">
        <v>177</v>
      </c>
      <c r="Y112" s="295" t="s">
        <v>188</v>
      </c>
      <c r="Z112" s="25"/>
      <c r="AA112" s="314"/>
      <c r="AB112" s="313"/>
      <c r="AC112" s="295" t="s">
        <v>159</v>
      </c>
      <c r="AD112" s="295" t="s">
        <v>156</v>
      </c>
      <c r="AE112" s="295" t="s">
        <v>188</v>
      </c>
      <c r="AF112" s="295" t="s">
        <v>316</v>
      </c>
      <c r="AG112" s="295" t="s">
        <v>211</v>
      </c>
      <c r="AH112" s="295" t="s">
        <v>161</v>
      </c>
      <c r="AI112" s="319"/>
      <c r="AJ112" s="295" t="s">
        <v>316</v>
      </c>
      <c r="AK112" s="295" t="s">
        <v>244</v>
      </c>
      <c r="AL112" s="295" t="s">
        <v>188</v>
      </c>
      <c r="AM112" s="295" t="s">
        <v>152</v>
      </c>
      <c r="AN112" s="295" t="s">
        <v>156</v>
      </c>
      <c r="AO112" s="295" t="s">
        <v>166</v>
      </c>
      <c r="AP112" s="311"/>
      <c r="AS112" s="293"/>
    </row>
    <row r="113" spans="1:45" ht="21" customHeight="1">
      <c r="A113" s="291">
        <v>7</v>
      </c>
      <c r="B113" s="291" t="s">
        <v>40</v>
      </c>
      <c r="C113" s="298" t="s">
        <v>560</v>
      </c>
      <c r="D113" s="313" t="s">
        <v>166</v>
      </c>
      <c r="E113" s="295" t="s">
        <v>177</v>
      </c>
      <c r="F113" s="295" t="s">
        <v>159</v>
      </c>
      <c r="G113" s="295" t="s">
        <v>159</v>
      </c>
      <c r="H113" s="295" t="s">
        <v>152</v>
      </c>
      <c r="J113" s="295" t="s">
        <v>188</v>
      </c>
      <c r="K113" s="320" t="s">
        <v>160</v>
      </c>
      <c r="L113" s="311"/>
      <c r="M113" s="295" t="s">
        <v>159</v>
      </c>
      <c r="N113" s="295"/>
      <c r="O113" s="295" t="s">
        <v>152</v>
      </c>
      <c r="P113" s="295" t="s">
        <v>177</v>
      </c>
      <c r="Q113" s="295" t="s">
        <v>536</v>
      </c>
      <c r="R113" s="295" t="s">
        <v>321</v>
      </c>
      <c r="S113" s="295" t="s">
        <v>321</v>
      </c>
      <c r="T113" s="311"/>
      <c r="U113" s="295" t="s">
        <v>561</v>
      </c>
      <c r="V113" s="295" t="s">
        <v>152</v>
      </c>
      <c r="W113" s="295" t="s">
        <v>159</v>
      </c>
      <c r="X113" s="295"/>
      <c r="Y113" s="295" t="s">
        <v>493</v>
      </c>
      <c r="Z113" s="295" t="s">
        <v>251</v>
      </c>
      <c r="AA113" s="314"/>
      <c r="AB113" s="313"/>
      <c r="AC113" s="295" t="s">
        <v>159</v>
      </c>
      <c r="AD113" s="295" t="s">
        <v>166</v>
      </c>
      <c r="AE113" s="295" t="s">
        <v>493</v>
      </c>
      <c r="AF113" s="295"/>
      <c r="AG113" s="295" t="s">
        <v>183</v>
      </c>
      <c r="AH113" s="295" t="s">
        <v>161</v>
      </c>
      <c r="AI113" s="319" t="s">
        <v>536</v>
      </c>
      <c r="AJ113" s="295"/>
      <c r="AK113" s="25"/>
      <c r="AL113" s="295" t="s">
        <v>493</v>
      </c>
      <c r="AM113" s="295" t="s">
        <v>152</v>
      </c>
      <c r="AN113" s="25"/>
      <c r="AO113" s="295" t="s">
        <v>188</v>
      </c>
      <c r="AP113" s="313" t="s">
        <v>188</v>
      </c>
      <c r="AR113" s="226">
        <f>COUNTA(F113:AP113)</f>
        <v>26</v>
      </c>
      <c r="AS113" s="292" t="s">
        <v>212</v>
      </c>
    </row>
    <row r="114" spans="1:45" ht="21" customHeight="1">
      <c r="A114" s="291">
        <v>8</v>
      </c>
      <c r="B114" s="291" t="s">
        <v>40</v>
      </c>
      <c r="C114" s="298" t="s">
        <v>562</v>
      </c>
      <c r="D114" s="313" t="s">
        <v>156</v>
      </c>
      <c r="E114" s="25"/>
      <c r="F114" s="295" t="s">
        <v>159</v>
      </c>
      <c r="G114" s="295" t="s">
        <v>159</v>
      </c>
      <c r="H114" s="295" t="s">
        <v>192</v>
      </c>
      <c r="J114" s="295" t="s">
        <v>166</v>
      </c>
      <c r="K114" s="320" t="s">
        <v>160</v>
      </c>
      <c r="L114" s="311"/>
      <c r="M114" s="295" t="s">
        <v>159</v>
      </c>
      <c r="N114" s="295" t="s">
        <v>177</v>
      </c>
      <c r="O114" s="295" t="s">
        <v>192</v>
      </c>
      <c r="P114" s="25"/>
      <c r="Q114" s="295" t="s">
        <v>536</v>
      </c>
      <c r="R114" s="295" t="s">
        <v>321</v>
      </c>
      <c r="S114" s="295" t="s">
        <v>321</v>
      </c>
      <c r="T114" s="313" t="s">
        <v>156</v>
      </c>
      <c r="U114" s="295" t="s">
        <v>183</v>
      </c>
      <c r="V114" s="295" t="s">
        <v>192</v>
      </c>
      <c r="W114" s="295" t="s">
        <v>159</v>
      </c>
      <c r="X114" s="25"/>
      <c r="Y114" s="295" t="s">
        <v>188</v>
      </c>
      <c r="Z114" s="25"/>
      <c r="AA114" s="314"/>
      <c r="AB114" s="313" t="s">
        <v>192</v>
      </c>
      <c r="AC114" s="295" t="s">
        <v>159</v>
      </c>
      <c r="AD114" s="295" t="s">
        <v>156</v>
      </c>
      <c r="AE114" s="295" t="s">
        <v>188</v>
      </c>
      <c r="AF114" s="295" t="s">
        <v>177</v>
      </c>
      <c r="AG114" s="295" t="s">
        <v>183</v>
      </c>
      <c r="AH114" s="295" t="s">
        <v>161</v>
      </c>
      <c r="AI114" s="319" t="s">
        <v>536</v>
      </c>
      <c r="AJ114" s="295" t="s">
        <v>177</v>
      </c>
      <c r="AK114" s="25"/>
      <c r="AL114" s="295" t="s">
        <v>188</v>
      </c>
      <c r="AM114" s="295" t="s">
        <v>192</v>
      </c>
      <c r="AN114" s="295" t="s">
        <v>156</v>
      </c>
      <c r="AO114" s="295" t="s">
        <v>166</v>
      </c>
      <c r="AP114" s="311"/>
      <c r="AS114" s="293"/>
    </row>
    <row r="115" spans="1:45" ht="21" customHeight="1">
      <c r="A115" s="291">
        <v>9</v>
      </c>
      <c r="B115" s="291" t="s">
        <v>40</v>
      </c>
      <c r="C115" s="298" t="s">
        <v>563</v>
      </c>
      <c r="D115" s="313" t="s">
        <v>156</v>
      </c>
      <c r="E115" s="295" t="s">
        <v>177</v>
      </c>
      <c r="F115" s="295" t="s">
        <v>159</v>
      </c>
      <c r="G115" s="295" t="s">
        <v>159</v>
      </c>
      <c r="H115" s="295" t="s">
        <v>152</v>
      </c>
      <c r="J115" s="25"/>
      <c r="K115" s="320" t="s">
        <v>160</v>
      </c>
      <c r="L115" s="313" t="s">
        <v>310</v>
      </c>
      <c r="M115" s="295" t="s">
        <v>159</v>
      </c>
      <c r="N115" s="295" t="s">
        <v>315</v>
      </c>
      <c r="O115" s="295" t="s">
        <v>152</v>
      </c>
      <c r="P115" s="295" t="s">
        <v>177</v>
      </c>
      <c r="Q115" s="295" t="s">
        <v>536</v>
      </c>
      <c r="R115" s="295"/>
      <c r="S115" s="295"/>
      <c r="T115" s="313" t="s">
        <v>156</v>
      </c>
      <c r="U115" s="295" t="s">
        <v>183</v>
      </c>
      <c r="V115" s="295" t="s">
        <v>152</v>
      </c>
      <c r="W115" s="295" t="s">
        <v>159</v>
      </c>
      <c r="X115" s="295" t="s">
        <v>177</v>
      </c>
      <c r="Y115" s="295" t="s">
        <v>188</v>
      </c>
      <c r="Z115" s="25"/>
      <c r="AA115" s="314"/>
      <c r="AB115" s="313"/>
      <c r="AC115" s="295" t="s">
        <v>159</v>
      </c>
      <c r="AD115" s="295" t="s">
        <v>156</v>
      </c>
      <c r="AE115" s="295" t="s">
        <v>188</v>
      </c>
      <c r="AF115" s="295" t="s">
        <v>315</v>
      </c>
      <c r="AG115" s="295" t="s">
        <v>183</v>
      </c>
      <c r="AH115" s="25"/>
      <c r="AI115" s="319" t="s">
        <v>536</v>
      </c>
      <c r="AJ115" s="295" t="s">
        <v>315</v>
      </c>
      <c r="AK115" s="295" t="s">
        <v>310</v>
      </c>
      <c r="AL115" s="295" t="s">
        <v>188</v>
      </c>
      <c r="AM115" s="295" t="s">
        <v>152</v>
      </c>
      <c r="AN115" s="295" t="s">
        <v>156</v>
      </c>
      <c r="AO115" s="25"/>
      <c r="AP115" s="311"/>
      <c r="AS115" s="293"/>
    </row>
    <row r="116" spans="1:45" ht="21" customHeight="1">
      <c r="A116" s="291">
        <v>10</v>
      </c>
      <c r="B116" s="291" t="s">
        <v>40</v>
      </c>
      <c r="C116" s="298" t="s">
        <v>564</v>
      </c>
      <c r="D116" s="313" t="s">
        <v>156</v>
      </c>
      <c r="E116" s="25"/>
      <c r="F116" s="295" t="s">
        <v>159</v>
      </c>
      <c r="G116" s="295" t="s">
        <v>159</v>
      </c>
      <c r="H116" s="295" t="s">
        <v>152</v>
      </c>
      <c r="J116" s="295" t="s">
        <v>166</v>
      </c>
      <c r="K116" s="320"/>
      <c r="L116" s="313" t="s">
        <v>211</v>
      </c>
      <c r="M116" s="295" t="s">
        <v>159</v>
      </c>
      <c r="N116" s="295" t="s">
        <v>177</v>
      </c>
      <c r="O116" s="295" t="s">
        <v>152</v>
      </c>
      <c r="P116" s="25"/>
      <c r="Q116" s="25" t="s">
        <v>160</v>
      </c>
      <c r="R116" s="295" t="s">
        <v>326</v>
      </c>
      <c r="S116" s="295" t="s">
        <v>326</v>
      </c>
      <c r="T116" s="313" t="s">
        <v>156</v>
      </c>
      <c r="U116" s="295" t="s">
        <v>183</v>
      </c>
      <c r="V116" s="295" t="s">
        <v>152</v>
      </c>
      <c r="W116" s="295" t="s">
        <v>159</v>
      </c>
      <c r="X116" s="25"/>
      <c r="Y116" s="295" t="s">
        <v>188</v>
      </c>
      <c r="Z116" s="25"/>
      <c r="AA116" s="314"/>
      <c r="AB116" s="313"/>
      <c r="AC116" s="295" t="s">
        <v>159</v>
      </c>
      <c r="AD116" s="295" t="s">
        <v>156</v>
      </c>
      <c r="AE116" s="295" t="s">
        <v>188</v>
      </c>
      <c r="AF116" s="295" t="s">
        <v>177</v>
      </c>
      <c r="AG116" s="295" t="s">
        <v>183</v>
      </c>
      <c r="AH116" s="25"/>
      <c r="AI116" s="319"/>
      <c r="AJ116" s="295" t="s">
        <v>177</v>
      </c>
      <c r="AK116" s="295" t="s">
        <v>211</v>
      </c>
      <c r="AL116" s="295" t="s">
        <v>188</v>
      </c>
      <c r="AM116" s="295" t="s">
        <v>152</v>
      </c>
      <c r="AN116" s="295" t="s">
        <v>156</v>
      </c>
      <c r="AO116" s="295" t="s">
        <v>166</v>
      </c>
      <c r="AP116" s="311"/>
      <c r="AS116" s="293"/>
    </row>
    <row r="117" spans="1:45" ht="21" customHeight="1">
      <c r="A117" s="291">
        <v>11</v>
      </c>
      <c r="B117" s="291" t="s">
        <v>40</v>
      </c>
      <c r="C117" s="298" t="s">
        <v>565</v>
      </c>
      <c r="D117" s="313" t="s">
        <v>156</v>
      </c>
      <c r="E117" s="295" t="s">
        <v>177</v>
      </c>
      <c r="F117" s="295" t="s">
        <v>159</v>
      </c>
      <c r="G117" s="295" t="s">
        <v>159</v>
      </c>
      <c r="H117" s="295" t="s">
        <v>192</v>
      </c>
      <c r="J117" s="295" t="s">
        <v>166</v>
      </c>
      <c r="K117" s="320"/>
      <c r="L117" s="311"/>
      <c r="M117" s="295" t="s">
        <v>159</v>
      </c>
      <c r="N117" s="295" t="s">
        <v>317</v>
      </c>
      <c r="O117" s="295" t="s">
        <v>192</v>
      </c>
      <c r="P117" s="295" t="s">
        <v>177</v>
      </c>
      <c r="Q117" s="25" t="s">
        <v>160</v>
      </c>
      <c r="R117" s="295"/>
      <c r="S117" s="295"/>
      <c r="T117" s="313" t="s">
        <v>156</v>
      </c>
      <c r="U117" s="295" t="s">
        <v>211</v>
      </c>
      <c r="V117" s="295" t="s">
        <v>192</v>
      </c>
      <c r="W117" s="295" t="s">
        <v>159</v>
      </c>
      <c r="X117" s="295" t="s">
        <v>177</v>
      </c>
      <c r="Y117" s="295" t="s">
        <v>188</v>
      </c>
      <c r="Z117" s="25"/>
      <c r="AA117" s="314"/>
      <c r="AB117" s="313" t="s">
        <v>192</v>
      </c>
      <c r="AC117" s="295" t="s">
        <v>159</v>
      </c>
      <c r="AD117" s="295" t="s">
        <v>156</v>
      </c>
      <c r="AE117" s="295" t="s">
        <v>188</v>
      </c>
      <c r="AF117" s="295" t="s">
        <v>317</v>
      </c>
      <c r="AG117" s="295" t="s">
        <v>211</v>
      </c>
      <c r="AH117" s="25"/>
      <c r="AI117" s="319"/>
      <c r="AJ117" s="295" t="s">
        <v>317</v>
      </c>
      <c r="AK117" s="25"/>
      <c r="AL117" s="295" t="s">
        <v>188</v>
      </c>
      <c r="AM117" s="295" t="s">
        <v>192</v>
      </c>
      <c r="AN117" s="295" t="s">
        <v>156</v>
      </c>
      <c r="AO117" s="295" t="s">
        <v>166</v>
      </c>
      <c r="AP117" s="311"/>
      <c r="AS117" s="293"/>
    </row>
    <row r="118" spans="1:45" ht="21" customHeight="1">
      <c r="A118" s="291">
        <v>12</v>
      </c>
      <c r="B118" s="291" t="s">
        <v>40</v>
      </c>
      <c r="C118" s="298" t="s">
        <v>566</v>
      </c>
      <c r="D118" s="313" t="s">
        <v>156</v>
      </c>
      <c r="E118" s="295" t="s">
        <v>319</v>
      </c>
      <c r="F118" s="295" t="s">
        <v>159</v>
      </c>
      <c r="G118" s="295" t="s">
        <v>159</v>
      </c>
      <c r="H118" s="295" t="s">
        <v>192</v>
      </c>
      <c r="J118" s="295" t="s">
        <v>188</v>
      </c>
      <c r="K118" s="25" t="s">
        <v>160</v>
      </c>
      <c r="L118" s="313" t="s">
        <v>211</v>
      </c>
      <c r="M118" s="295" t="s">
        <v>159</v>
      </c>
      <c r="N118" s="295" t="s">
        <v>317</v>
      </c>
      <c r="O118" s="295" t="s">
        <v>192</v>
      </c>
      <c r="P118" s="295" t="s">
        <v>319</v>
      </c>
      <c r="R118" s="295" t="s">
        <v>321</v>
      </c>
      <c r="S118" s="295" t="s">
        <v>321</v>
      </c>
      <c r="T118" s="313" t="s">
        <v>156</v>
      </c>
      <c r="U118" s="295" t="s">
        <v>183</v>
      </c>
      <c r="V118" s="295" t="s">
        <v>192</v>
      </c>
      <c r="W118" s="295" t="s">
        <v>159</v>
      </c>
      <c r="X118" s="295" t="s">
        <v>319</v>
      </c>
      <c r="Y118" s="295" t="s">
        <v>230</v>
      </c>
      <c r="Z118" s="25"/>
      <c r="AA118" s="314"/>
      <c r="AB118" s="313" t="s">
        <v>192</v>
      </c>
      <c r="AC118" s="295" t="s">
        <v>159</v>
      </c>
      <c r="AD118" s="295" t="s">
        <v>156</v>
      </c>
      <c r="AE118" s="295" t="s">
        <v>230</v>
      </c>
      <c r="AF118" s="295" t="s">
        <v>317</v>
      </c>
      <c r="AG118" s="295" t="s">
        <v>183</v>
      </c>
      <c r="AH118" s="25"/>
      <c r="AI118" s="319"/>
      <c r="AJ118" s="295" t="s">
        <v>317</v>
      </c>
      <c r="AK118" s="295" t="s">
        <v>211</v>
      </c>
      <c r="AL118" s="295" t="s">
        <v>230</v>
      </c>
      <c r="AM118" s="295" t="s">
        <v>192</v>
      </c>
      <c r="AN118" s="295" t="s">
        <v>156</v>
      </c>
      <c r="AO118" s="295" t="s">
        <v>188</v>
      </c>
      <c r="AP118" s="313" t="s">
        <v>188</v>
      </c>
      <c r="AS118" s="293"/>
    </row>
    <row r="119" spans="1:45" ht="21" customHeight="1">
      <c r="A119" s="291">
        <v>13</v>
      </c>
      <c r="B119" s="291" t="s">
        <v>40</v>
      </c>
      <c r="C119" s="298" t="s">
        <v>567</v>
      </c>
      <c r="D119" s="313" t="s">
        <v>166</v>
      </c>
      <c r="E119" s="295" t="s">
        <v>177</v>
      </c>
      <c r="F119" s="295" t="s">
        <v>159</v>
      </c>
      <c r="G119" s="295" t="s">
        <v>159</v>
      </c>
      <c r="H119" s="295" t="s">
        <v>152</v>
      </c>
      <c r="J119" s="295" t="s">
        <v>188</v>
      </c>
      <c r="K119" s="324"/>
      <c r="L119" s="311"/>
      <c r="M119" s="295" t="s">
        <v>159</v>
      </c>
      <c r="N119" s="25"/>
      <c r="O119" s="295" t="s">
        <v>152</v>
      </c>
      <c r="P119" s="295" t="s">
        <v>177</v>
      </c>
      <c r="Q119" s="295" t="s">
        <v>327</v>
      </c>
      <c r="R119" s="295" t="s">
        <v>321</v>
      </c>
      <c r="S119" s="295" t="s">
        <v>321</v>
      </c>
      <c r="T119" s="311"/>
      <c r="U119" s="295" t="s">
        <v>211</v>
      </c>
      <c r="V119" s="295" t="s">
        <v>152</v>
      </c>
      <c r="W119" s="295" t="s">
        <v>159</v>
      </c>
      <c r="X119" s="295" t="s">
        <v>177</v>
      </c>
      <c r="Y119" s="295" t="s">
        <v>493</v>
      </c>
      <c r="Z119" s="295" t="s">
        <v>251</v>
      </c>
      <c r="AA119" s="314"/>
      <c r="AB119" s="313"/>
      <c r="AC119" s="295" t="s">
        <v>159</v>
      </c>
      <c r="AD119" s="295" t="s">
        <v>166</v>
      </c>
      <c r="AE119" s="295" t="s">
        <v>493</v>
      </c>
      <c r="AF119" s="25"/>
      <c r="AG119" s="295" t="s">
        <v>211</v>
      </c>
      <c r="AH119" s="295" t="s">
        <v>161</v>
      </c>
      <c r="AI119" s="79"/>
      <c r="AJ119" s="25"/>
      <c r="AK119" s="25"/>
      <c r="AL119" s="295" t="s">
        <v>493</v>
      </c>
      <c r="AM119" s="295" t="s">
        <v>152</v>
      </c>
      <c r="AN119" s="25"/>
      <c r="AO119" s="295" t="s">
        <v>188</v>
      </c>
      <c r="AP119" s="313" t="s">
        <v>188</v>
      </c>
      <c r="AR119" s="226">
        <f>COUNTA(F119:AP119)</f>
        <v>25</v>
      </c>
      <c r="AS119" s="292" t="s">
        <v>212</v>
      </c>
    </row>
    <row r="120" spans="1:45" ht="21" customHeight="1">
      <c r="A120" s="291">
        <v>14</v>
      </c>
      <c r="B120" s="291" t="s">
        <v>40</v>
      </c>
      <c r="C120" s="298" t="s">
        <v>568</v>
      </c>
      <c r="D120" s="313" t="s">
        <v>166</v>
      </c>
      <c r="E120" s="295" t="s">
        <v>177</v>
      </c>
      <c r="F120" s="295" t="s">
        <v>159</v>
      </c>
      <c r="G120" s="295" t="s">
        <v>159</v>
      </c>
      <c r="H120" s="295" t="s">
        <v>152</v>
      </c>
      <c r="J120" s="295" t="s">
        <v>188</v>
      </c>
      <c r="K120" s="320"/>
      <c r="L120" s="313" t="s">
        <v>244</v>
      </c>
      <c r="M120" s="295" t="s">
        <v>159</v>
      </c>
      <c r="N120" s="295" t="s">
        <v>315</v>
      </c>
      <c r="O120" s="295" t="s">
        <v>152</v>
      </c>
      <c r="P120" s="295" t="s">
        <v>177</v>
      </c>
      <c r="Q120" s="25" t="s">
        <v>160</v>
      </c>
      <c r="R120" s="295"/>
      <c r="S120" s="295"/>
      <c r="T120" s="311"/>
      <c r="U120" s="295" t="s">
        <v>211</v>
      </c>
      <c r="V120" s="295" t="s">
        <v>152</v>
      </c>
      <c r="W120" s="295" t="s">
        <v>159</v>
      </c>
      <c r="X120" s="295" t="s">
        <v>177</v>
      </c>
      <c r="Y120" s="295" t="s">
        <v>493</v>
      </c>
      <c r="Z120" s="25"/>
      <c r="AA120" s="314"/>
      <c r="AB120" s="313"/>
      <c r="AC120" s="295" t="s">
        <v>159</v>
      </c>
      <c r="AD120" s="295" t="s">
        <v>166</v>
      </c>
      <c r="AE120" s="295" t="s">
        <v>493</v>
      </c>
      <c r="AF120" s="295" t="s">
        <v>315</v>
      </c>
      <c r="AG120" s="295" t="s">
        <v>211</v>
      </c>
      <c r="AH120" s="295" t="s">
        <v>161</v>
      </c>
      <c r="AI120" s="319"/>
      <c r="AJ120" s="295" t="s">
        <v>315</v>
      </c>
      <c r="AK120" s="295" t="s">
        <v>244</v>
      </c>
      <c r="AL120" s="295" t="s">
        <v>493</v>
      </c>
      <c r="AM120" s="295" t="s">
        <v>152</v>
      </c>
      <c r="AN120" s="25"/>
      <c r="AO120" s="295" t="s">
        <v>188</v>
      </c>
      <c r="AP120" s="313" t="s">
        <v>188</v>
      </c>
      <c r="AS120" s="293"/>
    </row>
    <row r="121" spans="1:45" ht="21" customHeight="1">
      <c r="A121" s="291">
        <v>15</v>
      </c>
      <c r="B121" s="291" t="s">
        <v>40</v>
      </c>
      <c r="C121" s="298" t="s">
        <v>569</v>
      </c>
      <c r="D121" s="313" t="s">
        <v>156</v>
      </c>
      <c r="E121" s="295" t="s">
        <v>153</v>
      </c>
      <c r="F121" s="295" t="s">
        <v>159</v>
      </c>
      <c r="G121" s="295" t="s">
        <v>159</v>
      </c>
      <c r="H121" s="295" t="s">
        <v>192</v>
      </c>
      <c r="J121" s="25"/>
      <c r="K121" s="320" t="s">
        <v>160</v>
      </c>
      <c r="L121" s="313" t="s">
        <v>310</v>
      </c>
      <c r="M121" s="295" t="s">
        <v>159</v>
      </c>
      <c r="N121" s="295" t="s">
        <v>317</v>
      </c>
      <c r="O121" s="295" t="s">
        <v>192</v>
      </c>
      <c r="P121" s="295" t="s">
        <v>153</v>
      </c>
      <c r="Q121" s="295" t="s">
        <v>536</v>
      </c>
      <c r="R121" s="295" t="s">
        <v>533</v>
      </c>
      <c r="S121" s="295" t="s">
        <v>533</v>
      </c>
      <c r="T121" s="313" t="s">
        <v>156</v>
      </c>
      <c r="U121" s="295" t="s">
        <v>189</v>
      </c>
      <c r="V121" s="295" t="s">
        <v>192</v>
      </c>
      <c r="W121" s="295" t="s">
        <v>159</v>
      </c>
      <c r="X121" s="295" t="s">
        <v>153</v>
      </c>
      <c r="Y121" s="25"/>
      <c r="Z121" s="25"/>
      <c r="AA121" s="314"/>
      <c r="AB121" s="313" t="s">
        <v>192</v>
      </c>
      <c r="AC121" s="295" t="s">
        <v>159</v>
      </c>
      <c r="AD121" s="295" t="s">
        <v>156</v>
      </c>
      <c r="AE121" s="25"/>
      <c r="AF121" s="295" t="s">
        <v>317</v>
      </c>
      <c r="AG121" s="295" t="s">
        <v>189</v>
      </c>
      <c r="AH121" s="25"/>
      <c r="AI121" s="319" t="s">
        <v>536</v>
      </c>
      <c r="AJ121" s="295" t="s">
        <v>317</v>
      </c>
      <c r="AK121" s="295" t="s">
        <v>310</v>
      </c>
      <c r="AL121" s="25"/>
      <c r="AM121" s="295" t="s">
        <v>192</v>
      </c>
      <c r="AN121" s="295" t="s">
        <v>156</v>
      </c>
      <c r="AO121" s="25"/>
      <c r="AP121" s="311"/>
      <c r="AS121" s="293"/>
    </row>
    <row r="122" spans="1:45" ht="21" customHeight="1">
      <c r="A122" s="291">
        <v>16</v>
      </c>
      <c r="B122" s="291" t="s">
        <v>40</v>
      </c>
      <c r="C122" s="298" t="s">
        <v>570</v>
      </c>
      <c r="D122" s="313" t="s">
        <v>156</v>
      </c>
      <c r="E122" s="295" t="s">
        <v>177</v>
      </c>
      <c r="F122" s="295" t="s">
        <v>159</v>
      </c>
      <c r="G122" s="295" t="s">
        <v>159</v>
      </c>
      <c r="H122" s="295" t="s">
        <v>152</v>
      </c>
      <c r="J122" s="295" t="s">
        <v>166</v>
      </c>
      <c r="K122" s="320"/>
      <c r="L122" s="313" t="s">
        <v>244</v>
      </c>
      <c r="M122" s="295" t="s">
        <v>159</v>
      </c>
      <c r="N122" s="295" t="s">
        <v>315</v>
      </c>
      <c r="O122" s="295" t="s">
        <v>152</v>
      </c>
      <c r="P122" s="295" t="s">
        <v>177</v>
      </c>
      <c r="Q122" s="25" t="s">
        <v>160</v>
      </c>
      <c r="R122" s="295"/>
      <c r="S122" s="295"/>
      <c r="T122" s="313" t="s">
        <v>156</v>
      </c>
      <c r="U122" s="295" t="s">
        <v>211</v>
      </c>
      <c r="V122" s="295" t="s">
        <v>152</v>
      </c>
      <c r="W122" s="295" t="s">
        <v>159</v>
      </c>
      <c r="X122" s="295" t="s">
        <v>177</v>
      </c>
      <c r="Y122" s="295" t="s">
        <v>188</v>
      </c>
      <c r="Z122" s="25"/>
      <c r="AA122" s="314"/>
      <c r="AB122" s="313"/>
      <c r="AC122" s="295" t="s">
        <v>159</v>
      </c>
      <c r="AD122" s="295" t="s">
        <v>156</v>
      </c>
      <c r="AE122" s="295" t="s">
        <v>188</v>
      </c>
      <c r="AF122" s="295" t="s">
        <v>315</v>
      </c>
      <c r="AG122" s="295" t="s">
        <v>211</v>
      </c>
      <c r="AH122" s="295" t="s">
        <v>161</v>
      </c>
      <c r="AI122" s="319"/>
      <c r="AJ122" s="295" t="s">
        <v>315</v>
      </c>
      <c r="AK122" s="295" t="s">
        <v>244</v>
      </c>
      <c r="AL122" s="295" t="s">
        <v>188</v>
      </c>
      <c r="AM122" s="295" t="s">
        <v>152</v>
      </c>
      <c r="AN122" s="295" t="s">
        <v>156</v>
      </c>
      <c r="AO122" s="295" t="s">
        <v>166</v>
      </c>
      <c r="AP122" s="311"/>
      <c r="AS122" s="293"/>
    </row>
    <row r="123" spans="1:45" ht="21" customHeight="1">
      <c r="A123" s="291">
        <v>17</v>
      </c>
      <c r="B123" s="291" t="s">
        <v>40</v>
      </c>
      <c r="C123" s="298" t="s">
        <v>571</v>
      </c>
      <c r="D123" s="313" t="s">
        <v>156</v>
      </c>
      <c r="E123" s="295" t="s">
        <v>319</v>
      </c>
      <c r="F123" s="295" t="s">
        <v>159</v>
      </c>
      <c r="G123" s="295" t="s">
        <v>159</v>
      </c>
      <c r="H123" s="295" t="s">
        <v>192</v>
      </c>
      <c r="J123" s="295" t="s">
        <v>166</v>
      </c>
      <c r="K123" s="320"/>
      <c r="L123" s="311"/>
      <c r="M123" s="295" t="s">
        <v>159</v>
      </c>
      <c r="N123" s="295" t="s">
        <v>177</v>
      </c>
      <c r="O123" s="295" t="s">
        <v>192</v>
      </c>
      <c r="P123" s="295" t="s">
        <v>319</v>
      </c>
      <c r="Q123" s="25" t="s">
        <v>160</v>
      </c>
      <c r="R123" s="295" t="s">
        <v>321</v>
      </c>
      <c r="S123" s="295" t="s">
        <v>321</v>
      </c>
      <c r="T123" s="313" t="s">
        <v>156</v>
      </c>
      <c r="U123" s="295" t="s">
        <v>211</v>
      </c>
      <c r="V123" s="295" t="s">
        <v>192</v>
      </c>
      <c r="W123" s="295" t="s">
        <v>159</v>
      </c>
      <c r="X123" s="295" t="s">
        <v>319</v>
      </c>
      <c r="Y123" s="295" t="s">
        <v>188</v>
      </c>
      <c r="Z123" s="25"/>
      <c r="AA123" s="314"/>
      <c r="AB123" s="313" t="s">
        <v>192</v>
      </c>
      <c r="AC123" s="295" t="s">
        <v>159</v>
      </c>
      <c r="AD123" s="295" t="s">
        <v>156</v>
      </c>
      <c r="AE123" s="295" t="s">
        <v>188</v>
      </c>
      <c r="AF123" s="295" t="s">
        <v>177</v>
      </c>
      <c r="AG123" s="295" t="s">
        <v>211</v>
      </c>
      <c r="AH123" s="295" t="s">
        <v>161</v>
      </c>
      <c r="AI123" s="319"/>
      <c r="AJ123" s="295" t="s">
        <v>177</v>
      </c>
      <c r="AK123" s="25"/>
      <c r="AL123" s="295" t="s">
        <v>188</v>
      </c>
      <c r="AM123" s="295" t="s">
        <v>192</v>
      </c>
      <c r="AN123" s="295" t="s">
        <v>156</v>
      </c>
      <c r="AO123" s="295" t="s">
        <v>166</v>
      </c>
      <c r="AP123" s="311"/>
      <c r="AS123" s="293"/>
    </row>
    <row r="124" spans="1:45" ht="21" customHeight="1">
      <c r="A124" s="291">
        <v>18</v>
      </c>
      <c r="B124" s="291" t="s">
        <v>40</v>
      </c>
      <c r="C124" s="298" t="s">
        <v>572</v>
      </c>
      <c r="D124" s="313" t="s">
        <v>156</v>
      </c>
      <c r="E124" s="295" t="s">
        <v>177</v>
      </c>
      <c r="F124" s="295" t="s">
        <v>159</v>
      </c>
      <c r="G124" s="295" t="s">
        <v>159</v>
      </c>
      <c r="H124" s="295" t="s">
        <v>192</v>
      </c>
      <c r="J124" s="25"/>
      <c r="K124" s="320"/>
      <c r="L124" s="311"/>
      <c r="M124" s="295" t="s">
        <v>159</v>
      </c>
      <c r="N124" s="295" t="s">
        <v>317</v>
      </c>
      <c r="O124" s="295" t="s">
        <v>192</v>
      </c>
      <c r="P124" s="295" t="s">
        <v>177</v>
      </c>
      <c r="Q124" s="25" t="s">
        <v>160</v>
      </c>
      <c r="R124" s="295" t="s">
        <v>533</v>
      </c>
      <c r="S124" s="295" t="s">
        <v>533</v>
      </c>
      <c r="T124" s="313" t="s">
        <v>156</v>
      </c>
      <c r="U124" s="295" t="s">
        <v>211</v>
      </c>
      <c r="V124" s="295" t="s">
        <v>192</v>
      </c>
      <c r="W124" s="295" t="s">
        <v>159</v>
      </c>
      <c r="X124" s="295" t="s">
        <v>177</v>
      </c>
      <c r="Y124" s="295" t="s">
        <v>188</v>
      </c>
      <c r="Z124" s="25"/>
      <c r="AA124" s="314"/>
      <c r="AB124" s="313" t="s">
        <v>192</v>
      </c>
      <c r="AC124" s="295" t="s">
        <v>159</v>
      </c>
      <c r="AD124" s="295" t="s">
        <v>156</v>
      </c>
      <c r="AE124" s="295" t="s">
        <v>188</v>
      </c>
      <c r="AF124" s="295" t="s">
        <v>317</v>
      </c>
      <c r="AG124" s="295" t="s">
        <v>211</v>
      </c>
      <c r="AH124" s="25"/>
      <c r="AI124" s="319"/>
      <c r="AJ124" s="295" t="s">
        <v>317</v>
      </c>
      <c r="AK124" s="25"/>
      <c r="AL124" s="295" t="s">
        <v>188</v>
      </c>
      <c r="AM124" s="295" t="s">
        <v>192</v>
      </c>
      <c r="AN124" s="295" t="s">
        <v>156</v>
      </c>
      <c r="AO124" s="25"/>
      <c r="AP124" s="311"/>
      <c r="AS124" s="293"/>
    </row>
    <row r="125" spans="1:45" ht="21" customHeight="1">
      <c r="A125" s="291">
        <v>19</v>
      </c>
      <c r="B125" s="291" t="s">
        <v>40</v>
      </c>
      <c r="C125" s="298" t="s">
        <v>573</v>
      </c>
      <c r="D125" s="313" t="s">
        <v>156</v>
      </c>
      <c r="E125" s="295" t="s">
        <v>319</v>
      </c>
      <c r="F125" s="295" t="s">
        <v>159</v>
      </c>
      <c r="G125" s="295" t="s">
        <v>159</v>
      </c>
      <c r="H125" s="295" t="s">
        <v>192</v>
      </c>
      <c r="J125" s="25"/>
      <c r="K125" s="320"/>
      <c r="L125" s="313" t="s">
        <v>310</v>
      </c>
      <c r="M125" s="295" t="s">
        <v>159</v>
      </c>
      <c r="N125" s="295" t="s">
        <v>317</v>
      </c>
      <c r="O125" s="295" t="s">
        <v>192</v>
      </c>
      <c r="P125" s="295" t="s">
        <v>319</v>
      </c>
      <c r="Q125" s="25" t="s">
        <v>160</v>
      </c>
      <c r="R125" s="295"/>
      <c r="S125" s="295"/>
      <c r="T125" s="313" t="s">
        <v>156</v>
      </c>
      <c r="U125" s="295" t="s">
        <v>211</v>
      </c>
      <c r="V125" s="295" t="s">
        <v>192</v>
      </c>
      <c r="W125" s="295" t="s">
        <v>159</v>
      </c>
      <c r="X125" s="295" t="s">
        <v>319</v>
      </c>
      <c r="Y125" s="295" t="s">
        <v>188</v>
      </c>
      <c r="Z125" s="25"/>
      <c r="AA125" s="314"/>
      <c r="AB125" s="313" t="s">
        <v>192</v>
      </c>
      <c r="AC125" s="295" t="s">
        <v>159</v>
      </c>
      <c r="AD125" s="295" t="s">
        <v>156</v>
      </c>
      <c r="AE125" s="295" t="s">
        <v>188</v>
      </c>
      <c r="AF125" s="295" t="s">
        <v>317</v>
      </c>
      <c r="AG125" s="295" t="s">
        <v>211</v>
      </c>
      <c r="AH125" s="295" t="s">
        <v>418</v>
      </c>
      <c r="AI125" s="319"/>
      <c r="AJ125" s="295" t="s">
        <v>317</v>
      </c>
      <c r="AK125" s="295" t="s">
        <v>310</v>
      </c>
      <c r="AL125" s="295" t="s">
        <v>188</v>
      </c>
      <c r="AM125" s="295" t="s">
        <v>192</v>
      </c>
      <c r="AN125" s="295" t="s">
        <v>156</v>
      </c>
      <c r="AO125" s="25"/>
      <c r="AP125" s="313" t="s">
        <v>418</v>
      </c>
      <c r="AS125" s="292"/>
    </row>
    <row r="126" spans="1:45" ht="21" customHeight="1">
      <c r="A126" s="291">
        <v>20</v>
      </c>
      <c r="B126" s="291" t="s">
        <v>40</v>
      </c>
      <c r="C126" s="298" t="s">
        <v>574</v>
      </c>
      <c r="D126" s="313" t="s">
        <v>156</v>
      </c>
      <c r="E126" s="25"/>
      <c r="F126" s="295" t="s">
        <v>159</v>
      </c>
      <c r="G126" s="295" t="s">
        <v>159</v>
      </c>
      <c r="H126" s="295" t="s">
        <v>152</v>
      </c>
      <c r="J126" s="295" t="s">
        <v>166</v>
      </c>
      <c r="K126" s="319" t="s">
        <v>231</v>
      </c>
      <c r="L126" s="313"/>
      <c r="M126" s="295" t="s">
        <v>159</v>
      </c>
      <c r="N126" s="295" t="s">
        <v>177</v>
      </c>
      <c r="O126" s="295" t="s">
        <v>152</v>
      </c>
      <c r="P126" s="25"/>
      <c r="Q126" s="295" t="s">
        <v>536</v>
      </c>
      <c r="R126" s="295" t="s">
        <v>321</v>
      </c>
      <c r="S126" s="295" t="s">
        <v>321</v>
      </c>
      <c r="T126" s="313" t="s">
        <v>156</v>
      </c>
      <c r="U126" s="295" t="s">
        <v>189</v>
      </c>
      <c r="V126" s="295" t="s">
        <v>152</v>
      </c>
      <c r="W126" s="295" t="s">
        <v>159</v>
      </c>
      <c r="X126" s="25"/>
      <c r="Y126" s="295" t="s">
        <v>188</v>
      </c>
      <c r="Z126" s="25"/>
      <c r="AA126" s="314"/>
      <c r="AB126" s="313"/>
      <c r="AC126" s="295" t="s">
        <v>159</v>
      </c>
      <c r="AD126" s="295" t="s">
        <v>156</v>
      </c>
      <c r="AE126" s="295" t="s">
        <v>188</v>
      </c>
      <c r="AF126" s="295" t="s">
        <v>177</v>
      </c>
      <c r="AG126" s="295" t="s">
        <v>189</v>
      </c>
      <c r="AH126" s="295" t="s">
        <v>520</v>
      </c>
      <c r="AI126" s="319" t="s">
        <v>536</v>
      </c>
      <c r="AJ126" s="295" t="s">
        <v>177</v>
      </c>
      <c r="AK126" s="25"/>
      <c r="AL126" s="295" t="s">
        <v>188</v>
      </c>
      <c r="AM126" s="295" t="s">
        <v>152</v>
      </c>
      <c r="AN126" s="295" t="s">
        <v>156</v>
      </c>
      <c r="AO126" s="295" t="s">
        <v>166</v>
      </c>
      <c r="AP126" s="313"/>
      <c r="AS126" s="293"/>
    </row>
    <row r="127" spans="1:45" ht="21" customHeight="1">
      <c r="A127" s="291">
        <v>21</v>
      </c>
      <c r="B127" s="291" t="s">
        <v>40</v>
      </c>
      <c r="C127" s="298" t="s">
        <v>575</v>
      </c>
      <c r="D127" s="313" t="s">
        <v>156</v>
      </c>
      <c r="E127" s="25"/>
      <c r="F127" s="295" t="s">
        <v>159</v>
      </c>
      <c r="G127" s="295" t="s">
        <v>159</v>
      </c>
      <c r="H127" s="295" t="s">
        <v>192</v>
      </c>
      <c r="J127" s="295" t="s">
        <v>188</v>
      </c>
      <c r="K127" s="320"/>
      <c r="L127" s="313" t="s">
        <v>211</v>
      </c>
      <c r="M127" s="295" t="s">
        <v>159</v>
      </c>
      <c r="N127" s="295" t="s">
        <v>317</v>
      </c>
      <c r="O127" s="295" t="s">
        <v>192</v>
      </c>
      <c r="P127" s="25"/>
      <c r="Q127" s="25" t="s">
        <v>160</v>
      </c>
      <c r="R127" s="295" t="s">
        <v>326</v>
      </c>
      <c r="S127" s="295" t="s">
        <v>326</v>
      </c>
      <c r="T127" s="313" t="s">
        <v>156</v>
      </c>
      <c r="U127" s="295" t="s">
        <v>183</v>
      </c>
      <c r="V127" s="295" t="s">
        <v>192</v>
      </c>
      <c r="W127" s="295" t="s">
        <v>159</v>
      </c>
      <c r="X127" s="25"/>
      <c r="Y127" s="295" t="s">
        <v>230</v>
      </c>
      <c r="Z127" s="25"/>
      <c r="AA127" s="314"/>
      <c r="AB127" s="313" t="s">
        <v>192</v>
      </c>
      <c r="AC127" s="295" t="s">
        <v>159</v>
      </c>
      <c r="AD127" s="295" t="s">
        <v>156</v>
      </c>
      <c r="AE127" s="295" t="s">
        <v>230</v>
      </c>
      <c r="AF127" s="295" t="s">
        <v>317</v>
      </c>
      <c r="AG127" s="295" t="s">
        <v>183</v>
      </c>
      <c r="AH127" s="295" t="s">
        <v>161</v>
      </c>
      <c r="AI127" s="319"/>
      <c r="AJ127" s="295" t="s">
        <v>317</v>
      </c>
      <c r="AK127" s="295" t="s">
        <v>211</v>
      </c>
      <c r="AL127" s="295" t="s">
        <v>230</v>
      </c>
      <c r="AM127" s="295" t="s">
        <v>192</v>
      </c>
      <c r="AN127" s="295" t="s">
        <v>156</v>
      </c>
      <c r="AO127" s="295" t="s">
        <v>188</v>
      </c>
      <c r="AP127" s="313" t="s">
        <v>188</v>
      </c>
      <c r="AS127" s="293"/>
    </row>
    <row r="128" spans="1:45" ht="21" customHeight="1">
      <c r="A128" s="291">
        <v>22</v>
      </c>
      <c r="B128" s="291" t="s">
        <v>40</v>
      </c>
      <c r="C128" s="298" t="s">
        <v>576</v>
      </c>
      <c r="D128" s="311"/>
      <c r="E128" s="295"/>
      <c r="F128" s="295" t="s">
        <v>159</v>
      </c>
      <c r="G128" s="295" t="s">
        <v>159</v>
      </c>
      <c r="H128" s="295" t="s">
        <v>152</v>
      </c>
      <c r="J128" s="295" t="s">
        <v>188</v>
      </c>
      <c r="K128" s="320" t="s">
        <v>160</v>
      </c>
      <c r="L128" s="313" t="s">
        <v>310</v>
      </c>
      <c r="M128" s="295" t="s">
        <v>159</v>
      </c>
      <c r="N128" s="295" t="s">
        <v>177</v>
      </c>
      <c r="O128" s="295" t="s">
        <v>152</v>
      </c>
      <c r="P128" s="295"/>
      <c r="Q128" s="295" t="s">
        <v>536</v>
      </c>
      <c r="R128" s="295" t="s">
        <v>533</v>
      </c>
      <c r="S128" s="295" t="s">
        <v>533</v>
      </c>
      <c r="T128" s="311"/>
      <c r="U128" s="295" t="s">
        <v>189</v>
      </c>
      <c r="V128" s="295" t="s">
        <v>152</v>
      </c>
      <c r="W128" s="295" t="s">
        <v>159</v>
      </c>
      <c r="X128" s="295"/>
      <c r="Y128" s="295" t="s">
        <v>493</v>
      </c>
      <c r="Z128" s="295" t="s">
        <v>251</v>
      </c>
      <c r="AA128" s="314"/>
      <c r="AB128" s="313"/>
      <c r="AC128" s="295" t="s">
        <v>159</v>
      </c>
      <c r="AD128" s="25"/>
      <c r="AE128" s="295" t="s">
        <v>493</v>
      </c>
      <c r="AF128" s="295" t="s">
        <v>177</v>
      </c>
      <c r="AG128" s="295" t="s">
        <v>189</v>
      </c>
      <c r="AH128" s="25"/>
      <c r="AI128" s="319" t="s">
        <v>536</v>
      </c>
      <c r="AJ128" s="295" t="s">
        <v>177</v>
      </c>
      <c r="AK128" s="295" t="s">
        <v>310</v>
      </c>
      <c r="AL128" s="295" t="s">
        <v>493</v>
      </c>
      <c r="AM128" s="295" t="s">
        <v>152</v>
      </c>
      <c r="AN128" s="25"/>
      <c r="AO128" s="295" t="s">
        <v>188</v>
      </c>
      <c r="AP128" s="313" t="s">
        <v>188</v>
      </c>
      <c r="AR128" s="226">
        <f>COUNTA(F128:AP128)</f>
        <v>28</v>
      </c>
      <c r="AS128" s="292" t="s">
        <v>212</v>
      </c>
    </row>
    <row r="129" spans="1:45" ht="21" customHeight="1">
      <c r="A129" s="291">
        <v>23</v>
      </c>
      <c r="B129" s="291" t="s">
        <v>40</v>
      </c>
      <c r="C129" s="298" t="s">
        <v>577</v>
      </c>
      <c r="D129" s="313" t="s">
        <v>156</v>
      </c>
      <c r="E129" s="295" t="s">
        <v>319</v>
      </c>
      <c r="F129" s="295" t="s">
        <v>159</v>
      </c>
      <c r="G129" s="295" t="s">
        <v>159</v>
      </c>
      <c r="H129" s="295" t="s">
        <v>192</v>
      </c>
      <c r="J129" s="295" t="s">
        <v>188</v>
      </c>
      <c r="K129" s="231"/>
      <c r="L129" s="313" t="s">
        <v>310</v>
      </c>
      <c r="M129" s="295" t="s">
        <v>159</v>
      </c>
      <c r="N129" s="295" t="s">
        <v>317</v>
      </c>
      <c r="O129" s="295" t="s">
        <v>192</v>
      </c>
      <c r="P129" s="295" t="s">
        <v>319</v>
      </c>
      <c r="Q129" s="320" t="s">
        <v>160</v>
      </c>
      <c r="R129" s="295" t="s">
        <v>418</v>
      </c>
      <c r="S129" s="295"/>
      <c r="T129" s="313" t="s">
        <v>156</v>
      </c>
      <c r="U129" s="295" t="s">
        <v>211</v>
      </c>
      <c r="V129" s="295" t="s">
        <v>192</v>
      </c>
      <c r="W129" s="295" t="s">
        <v>159</v>
      </c>
      <c r="X129" s="295" t="s">
        <v>319</v>
      </c>
      <c r="Y129" s="295" t="s">
        <v>230</v>
      </c>
      <c r="Z129" s="25"/>
      <c r="AA129" s="314"/>
      <c r="AB129" s="313" t="s">
        <v>192</v>
      </c>
      <c r="AC129" s="295" t="s">
        <v>159</v>
      </c>
      <c r="AD129" s="295" t="s">
        <v>156</v>
      </c>
      <c r="AE129" s="295" t="s">
        <v>230</v>
      </c>
      <c r="AF129" s="295" t="s">
        <v>317</v>
      </c>
      <c r="AG129" s="295" t="s">
        <v>211</v>
      </c>
      <c r="AH129" s="295" t="s">
        <v>418</v>
      </c>
      <c r="AI129" s="319"/>
      <c r="AJ129" s="295" t="s">
        <v>317</v>
      </c>
      <c r="AK129" s="295" t="s">
        <v>310</v>
      </c>
      <c r="AL129" s="295" t="s">
        <v>230</v>
      </c>
      <c r="AM129" s="295" t="s">
        <v>192</v>
      </c>
      <c r="AN129" s="295" t="s">
        <v>156</v>
      </c>
      <c r="AO129" s="295" t="s">
        <v>188</v>
      </c>
      <c r="AP129" s="313" t="s">
        <v>188</v>
      </c>
      <c r="AS129" s="292"/>
    </row>
    <row r="130" spans="1:45" ht="21" customHeight="1">
      <c r="A130" s="291">
        <v>1</v>
      </c>
      <c r="B130" s="291" t="s">
        <v>41</v>
      </c>
      <c r="C130" s="298" t="s">
        <v>578</v>
      </c>
      <c r="D130" s="313" t="s">
        <v>156</v>
      </c>
      <c r="E130" s="25"/>
      <c r="F130" s="295" t="s">
        <v>159</v>
      </c>
      <c r="G130" s="295" t="s">
        <v>159</v>
      </c>
      <c r="H130" s="295" t="s">
        <v>152</v>
      </c>
      <c r="J130" s="295" t="s">
        <v>166</v>
      </c>
      <c r="K130" s="320"/>
      <c r="L130" s="311"/>
      <c r="M130" s="295" t="s">
        <v>159</v>
      </c>
      <c r="N130" s="295" t="s">
        <v>177</v>
      </c>
      <c r="O130" s="295" t="s">
        <v>152</v>
      </c>
      <c r="P130" s="25"/>
      <c r="Q130" s="25" t="s">
        <v>160</v>
      </c>
      <c r="R130" s="295" t="s">
        <v>326</v>
      </c>
      <c r="S130" s="295" t="s">
        <v>326</v>
      </c>
      <c r="T130" s="313" t="s">
        <v>156</v>
      </c>
      <c r="U130" s="295" t="s">
        <v>211</v>
      </c>
      <c r="V130" s="295" t="s">
        <v>152</v>
      </c>
      <c r="W130" s="295" t="s">
        <v>159</v>
      </c>
      <c r="X130" s="25"/>
      <c r="Y130" s="295" t="s">
        <v>188</v>
      </c>
      <c r="Z130" s="295" t="s">
        <v>251</v>
      </c>
      <c r="AA130" s="314"/>
      <c r="AB130" s="313"/>
      <c r="AC130" s="295" t="s">
        <v>159</v>
      </c>
      <c r="AD130" s="295" t="s">
        <v>156</v>
      </c>
      <c r="AE130" s="295" t="s">
        <v>188</v>
      </c>
      <c r="AF130" s="295" t="s">
        <v>177</v>
      </c>
      <c r="AG130" s="295" t="s">
        <v>211</v>
      </c>
      <c r="AH130" s="25"/>
      <c r="AI130" s="319"/>
      <c r="AJ130" s="295" t="s">
        <v>177</v>
      </c>
      <c r="AK130" s="25"/>
      <c r="AL130" s="295" t="s">
        <v>188</v>
      </c>
      <c r="AM130" s="295" t="s">
        <v>152</v>
      </c>
      <c r="AN130" s="295" t="s">
        <v>156</v>
      </c>
      <c r="AO130" s="295" t="s">
        <v>166</v>
      </c>
      <c r="AP130" s="311"/>
      <c r="AR130" s="226">
        <f>COUNTA(F130:AP130)</f>
        <v>26</v>
      </c>
      <c r="AS130" s="292" t="s">
        <v>212</v>
      </c>
    </row>
    <row r="131" spans="1:45" ht="21" customHeight="1">
      <c r="A131" s="291">
        <v>2</v>
      </c>
      <c r="B131" s="291" t="s">
        <v>41</v>
      </c>
      <c r="C131" s="298" t="s">
        <v>579</v>
      </c>
      <c r="D131" s="313" t="s">
        <v>156</v>
      </c>
      <c r="E131" s="295" t="s">
        <v>319</v>
      </c>
      <c r="F131" s="295" t="s">
        <v>159</v>
      </c>
      <c r="G131" s="295" t="s">
        <v>159</v>
      </c>
      <c r="H131" s="295" t="s">
        <v>192</v>
      </c>
      <c r="J131" s="295" t="s">
        <v>166</v>
      </c>
      <c r="K131" s="320" t="s">
        <v>160</v>
      </c>
      <c r="L131" s="311"/>
      <c r="M131" s="295" t="s">
        <v>159</v>
      </c>
      <c r="N131" s="295" t="s">
        <v>317</v>
      </c>
      <c r="O131" s="295" t="s">
        <v>192</v>
      </c>
      <c r="P131" s="295" t="s">
        <v>319</v>
      </c>
      <c r="Q131" s="295" t="s">
        <v>536</v>
      </c>
      <c r="R131" s="295" t="s">
        <v>321</v>
      </c>
      <c r="S131" s="295" t="s">
        <v>321</v>
      </c>
      <c r="T131" s="313" t="s">
        <v>156</v>
      </c>
      <c r="U131" s="295" t="s">
        <v>183</v>
      </c>
      <c r="V131" s="295" t="s">
        <v>192</v>
      </c>
      <c r="W131" s="295" t="s">
        <v>159</v>
      </c>
      <c r="X131" s="295" t="s">
        <v>319</v>
      </c>
      <c r="Y131" s="295" t="s">
        <v>230</v>
      </c>
      <c r="Z131" s="25"/>
      <c r="AA131" s="314"/>
      <c r="AB131" s="313" t="s">
        <v>192</v>
      </c>
      <c r="AC131" s="295" t="s">
        <v>159</v>
      </c>
      <c r="AD131" s="295" t="s">
        <v>156</v>
      </c>
      <c r="AE131" s="295" t="s">
        <v>230</v>
      </c>
      <c r="AF131" s="295" t="s">
        <v>317</v>
      </c>
      <c r="AG131" s="295" t="s">
        <v>183</v>
      </c>
      <c r="AH131" s="295" t="s">
        <v>418</v>
      </c>
      <c r="AI131" s="319" t="s">
        <v>536</v>
      </c>
      <c r="AJ131" s="295" t="s">
        <v>317</v>
      </c>
      <c r="AK131" s="25"/>
      <c r="AL131" s="295" t="s">
        <v>230</v>
      </c>
      <c r="AM131" s="295" t="s">
        <v>192</v>
      </c>
      <c r="AN131" s="295" t="s">
        <v>156</v>
      </c>
      <c r="AO131" s="295" t="s">
        <v>166</v>
      </c>
      <c r="AP131" s="311" t="s">
        <v>418</v>
      </c>
      <c r="AS131" s="292"/>
    </row>
    <row r="132" spans="1:45" ht="21" customHeight="1">
      <c r="A132" s="291">
        <v>3</v>
      </c>
      <c r="B132" s="291" t="s">
        <v>41</v>
      </c>
      <c r="C132" s="298" t="s">
        <v>580</v>
      </c>
      <c r="D132" s="313" t="s">
        <v>156</v>
      </c>
      <c r="E132" s="25"/>
      <c r="F132" s="295" t="s">
        <v>159</v>
      </c>
      <c r="G132" s="295" t="s">
        <v>159</v>
      </c>
      <c r="H132" s="295" t="s">
        <v>152</v>
      </c>
      <c r="J132" s="295" t="s">
        <v>166</v>
      </c>
      <c r="K132" s="324"/>
      <c r="L132" s="311"/>
      <c r="M132" s="295" t="s">
        <v>159</v>
      </c>
      <c r="N132" s="295" t="s">
        <v>177</v>
      </c>
      <c r="O132" s="295" t="s">
        <v>152</v>
      </c>
      <c r="P132" s="25"/>
      <c r="Q132" s="25" t="s">
        <v>160</v>
      </c>
      <c r="R132" s="295" t="s">
        <v>326</v>
      </c>
      <c r="S132" s="295" t="s">
        <v>326</v>
      </c>
      <c r="T132" s="313" t="s">
        <v>156</v>
      </c>
      <c r="U132" s="295" t="s">
        <v>211</v>
      </c>
      <c r="V132" s="295" t="s">
        <v>152</v>
      </c>
      <c r="W132" s="295" t="s">
        <v>159</v>
      </c>
      <c r="X132" s="25"/>
      <c r="Y132" s="295" t="s">
        <v>188</v>
      </c>
      <c r="Z132" s="295" t="s">
        <v>251</v>
      </c>
      <c r="AA132" s="314"/>
      <c r="AB132" s="313"/>
      <c r="AC132" s="295" t="s">
        <v>159</v>
      </c>
      <c r="AD132" s="295" t="s">
        <v>156</v>
      </c>
      <c r="AE132" s="295" t="s">
        <v>188</v>
      </c>
      <c r="AF132" s="295" t="s">
        <v>177</v>
      </c>
      <c r="AG132" s="295" t="s">
        <v>211</v>
      </c>
      <c r="AH132" s="25"/>
      <c r="AI132" s="319"/>
      <c r="AJ132" s="295" t="s">
        <v>177</v>
      </c>
      <c r="AK132" s="25"/>
      <c r="AL132" s="295" t="s">
        <v>188</v>
      </c>
      <c r="AM132" s="295" t="s">
        <v>152</v>
      </c>
      <c r="AN132" s="295" t="s">
        <v>156</v>
      </c>
      <c r="AO132" s="295" t="s">
        <v>166</v>
      </c>
      <c r="AP132" s="311"/>
      <c r="AR132" s="226">
        <f>COUNTA(F132:AP132)</f>
        <v>26</v>
      </c>
      <c r="AS132" s="292" t="s">
        <v>212</v>
      </c>
    </row>
    <row r="133" spans="1:45" ht="21" customHeight="1">
      <c r="A133" s="291">
        <v>4</v>
      </c>
      <c r="B133" s="291" t="s">
        <v>41</v>
      </c>
      <c r="C133" s="298" t="s">
        <v>581</v>
      </c>
      <c r="D133" s="313" t="s">
        <v>156</v>
      </c>
      <c r="E133" s="295" t="s">
        <v>319</v>
      </c>
      <c r="F133" s="295" t="s">
        <v>159</v>
      </c>
      <c r="G133" s="295" t="s">
        <v>159</v>
      </c>
      <c r="H133" s="295" t="s">
        <v>192</v>
      </c>
      <c r="J133" s="25"/>
      <c r="K133" s="320" t="s">
        <v>160</v>
      </c>
      <c r="L133" s="311"/>
      <c r="M133" s="295" t="s">
        <v>159</v>
      </c>
      <c r="N133" s="25"/>
      <c r="O133" s="295" t="s">
        <v>192</v>
      </c>
      <c r="P133" s="295" t="s">
        <v>319</v>
      </c>
      <c r="Q133" s="295" t="s">
        <v>536</v>
      </c>
      <c r="R133" s="295" t="s">
        <v>321</v>
      </c>
      <c r="S133" s="295" t="s">
        <v>321</v>
      </c>
      <c r="T133" s="313" t="s">
        <v>156</v>
      </c>
      <c r="U133" s="295" t="s">
        <v>183</v>
      </c>
      <c r="V133" s="295" t="s">
        <v>192</v>
      </c>
      <c r="W133" s="295" t="s">
        <v>159</v>
      </c>
      <c r="X133" s="295" t="s">
        <v>319</v>
      </c>
      <c r="Y133" s="295" t="s">
        <v>230</v>
      </c>
      <c r="Z133" s="25"/>
      <c r="AA133" s="314"/>
      <c r="AB133" s="313" t="s">
        <v>192</v>
      </c>
      <c r="AC133" s="295" t="s">
        <v>159</v>
      </c>
      <c r="AD133" s="295" t="s">
        <v>156</v>
      </c>
      <c r="AE133" s="295" t="s">
        <v>230</v>
      </c>
      <c r="AF133" s="25"/>
      <c r="AG133" s="295" t="s">
        <v>183</v>
      </c>
      <c r="AH133" s="295" t="s">
        <v>418</v>
      </c>
      <c r="AI133" s="319" t="s">
        <v>536</v>
      </c>
      <c r="AJ133" s="25"/>
      <c r="AK133" s="25"/>
      <c r="AL133" s="295" t="s">
        <v>230</v>
      </c>
      <c r="AM133" s="295" t="s">
        <v>192</v>
      </c>
      <c r="AN133" s="295" t="s">
        <v>156</v>
      </c>
      <c r="AO133" s="25"/>
      <c r="AP133" s="311" t="s">
        <v>418</v>
      </c>
      <c r="AS133" s="292"/>
    </row>
    <row r="134" spans="1:45" ht="21" customHeight="1">
      <c r="A134" s="291">
        <v>5</v>
      </c>
      <c r="B134" s="291" t="s">
        <v>41</v>
      </c>
      <c r="C134" s="298" t="s">
        <v>582</v>
      </c>
      <c r="D134" s="313" t="s">
        <v>156</v>
      </c>
      <c r="E134" s="295" t="s">
        <v>319</v>
      </c>
      <c r="F134" s="295" t="s">
        <v>159</v>
      </c>
      <c r="G134" s="295" t="s">
        <v>159</v>
      </c>
      <c r="H134" s="295" t="s">
        <v>192</v>
      </c>
      <c r="J134" s="25"/>
      <c r="K134" s="320" t="s">
        <v>160</v>
      </c>
      <c r="L134" s="311"/>
      <c r="M134" s="295" t="s">
        <v>159</v>
      </c>
      <c r="N134" s="295" t="s">
        <v>177</v>
      </c>
      <c r="O134" s="295" t="s">
        <v>192</v>
      </c>
      <c r="P134" s="295" t="s">
        <v>319</v>
      </c>
      <c r="Q134" s="295" t="s">
        <v>536</v>
      </c>
      <c r="R134" s="295" t="s">
        <v>321</v>
      </c>
      <c r="S134" s="295" t="s">
        <v>321</v>
      </c>
      <c r="T134" s="313" t="s">
        <v>156</v>
      </c>
      <c r="U134" s="295" t="s">
        <v>189</v>
      </c>
      <c r="V134" s="295" t="s">
        <v>192</v>
      </c>
      <c r="W134" s="295" t="s">
        <v>159</v>
      </c>
      <c r="X134" s="295" t="s">
        <v>319</v>
      </c>
      <c r="Y134" s="25"/>
      <c r="Z134" s="295" t="s">
        <v>251</v>
      </c>
      <c r="AA134" s="314"/>
      <c r="AB134" s="313" t="s">
        <v>192</v>
      </c>
      <c r="AC134" s="295" t="s">
        <v>159</v>
      </c>
      <c r="AD134" s="295" t="s">
        <v>156</v>
      </c>
      <c r="AE134" s="25"/>
      <c r="AF134" s="295" t="s">
        <v>177</v>
      </c>
      <c r="AG134" s="295" t="s">
        <v>189</v>
      </c>
      <c r="AH134" s="25"/>
      <c r="AI134" s="319" t="s">
        <v>536</v>
      </c>
      <c r="AJ134" s="295" t="s">
        <v>177</v>
      </c>
      <c r="AK134" s="25"/>
      <c r="AL134" s="25"/>
      <c r="AM134" s="295" t="s">
        <v>192</v>
      </c>
      <c r="AN134" s="295" t="s">
        <v>156</v>
      </c>
      <c r="AO134" s="25"/>
      <c r="AP134" s="311"/>
      <c r="AR134" s="226">
        <f>COUNTA(F134:AP134)</f>
        <v>26</v>
      </c>
      <c r="AS134" s="292" t="s">
        <v>212</v>
      </c>
    </row>
    <row r="135" spans="1:45" ht="21" customHeight="1">
      <c r="A135" s="291">
        <v>6</v>
      </c>
      <c r="B135" s="291" t="s">
        <v>41</v>
      </c>
      <c r="C135" s="298" t="s">
        <v>583</v>
      </c>
      <c r="D135" s="313" t="s">
        <v>156</v>
      </c>
      <c r="E135" s="295" t="s">
        <v>177</v>
      </c>
      <c r="F135" s="295" t="s">
        <v>159</v>
      </c>
      <c r="G135" s="295" t="s">
        <v>159</v>
      </c>
      <c r="H135" s="295" t="s">
        <v>192</v>
      </c>
      <c r="J135" s="25"/>
      <c r="K135" s="324"/>
      <c r="L135" s="313" t="s">
        <v>310</v>
      </c>
      <c r="M135" s="295" t="s">
        <v>159</v>
      </c>
      <c r="N135" s="295" t="s">
        <v>316</v>
      </c>
      <c r="O135" s="295" t="s">
        <v>192</v>
      </c>
      <c r="P135" s="295" t="s">
        <v>177</v>
      </c>
      <c r="Q135" s="25" t="s">
        <v>160</v>
      </c>
      <c r="R135" s="295"/>
      <c r="S135" s="295"/>
      <c r="T135" s="313" t="s">
        <v>156</v>
      </c>
      <c r="U135" s="295" t="s">
        <v>211</v>
      </c>
      <c r="V135" s="295" t="s">
        <v>192</v>
      </c>
      <c r="W135" s="295" t="s">
        <v>159</v>
      </c>
      <c r="X135" s="295" t="s">
        <v>177</v>
      </c>
      <c r="Y135" s="295" t="s">
        <v>188</v>
      </c>
      <c r="Z135" s="25"/>
      <c r="AA135" s="314"/>
      <c r="AB135" s="313" t="s">
        <v>192</v>
      </c>
      <c r="AC135" s="295" t="s">
        <v>159</v>
      </c>
      <c r="AD135" s="295" t="s">
        <v>156</v>
      </c>
      <c r="AE135" s="295" t="s">
        <v>188</v>
      </c>
      <c r="AF135" s="295" t="s">
        <v>316</v>
      </c>
      <c r="AG135" s="295" t="s">
        <v>211</v>
      </c>
      <c r="AH135" s="25"/>
      <c r="AI135" s="319"/>
      <c r="AJ135" s="295" t="s">
        <v>316</v>
      </c>
      <c r="AK135" s="295" t="s">
        <v>310</v>
      </c>
      <c r="AL135" s="295" t="s">
        <v>188</v>
      </c>
      <c r="AM135" s="295" t="s">
        <v>192</v>
      </c>
      <c r="AN135" s="295" t="s">
        <v>156</v>
      </c>
      <c r="AO135" s="25"/>
      <c r="AP135" s="311"/>
      <c r="AS135" s="293"/>
    </row>
    <row r="136" spans="1:45" ht="21" customHeight="1">
      <c r="A136" s="291">
        <v>7</v>
      </c>
      <c r="B136" s="291" t="s">
        <v>41</v>
      </c>
      <c r="C136" s="298" t="s">
        <v>545</v>
      </c>
      <c r="D136" s="311"/>
      <c r="E136" s="295" t="s">
        <v>153</v>
      </c>
      <c r="F136" s="295" t="s">
        <v>159</v>
      </c>
      <c r="G136" s="295" t="s">
        <v>159</v>
      </c>
      <c r="H136" s="295" t="s">
        <v>152</v>
      </c>
      <c r="J136" s="295" t="s">
        <v>188</v>
      </c>
      <c r="K136" s="25" t="s">
        <v>160</v>
      </c>
      <c r="L136" s="313" t="s">
        <v>310</v>
      </c>
      <c r="M136" s="295" t="s">
        <v>159</v>
      </c>
      <c r="N136" s="295" t="s">
        <v>177</v>
      </c>
      <c r="O136" s="295" t="s">
        <v>152</v>
      </c>
      <c r="P136" s="295" t="s">
        <v>153</v>
      </c>
      <c r="R136" s="295" t="s">
        <v>315</v>
      </c>
      <c r="S136" s="295" t="s">
        <v>315</v>
      </c>
      <c r="T136" s="311"/>
      <c r="U136" s="295" t="s">
        <v>211</v>
      </c>
      <c r="V136" s="295" t="s">
        <v>152</v>
      </c>
      <c r="W136" s="295" t="s">
        <v>159</v>
      </c>
      <c r="X136" s="295" t="s">
        <v>153</v>
      </c>
      <c r="Y136" s="295" t="s">
        <v>493</v>
      </c>
      <c r="Z136" s="25"/>
      <c r="AA136" s="314"/>
      <c r="AB136" s="313"/>
      <c r="AC136" s="295" t="s">
        <v>159</v>
      </c>
      <c r="AD136" s="25"/>
      <c r="AE136" s="295" t="s">
        <v>493</v>
      </c>
      <c r="AF136" s="295" t="s">
        <v>177</v>
      </c>
      <c r="AG136" s="295" t="s">
        <v>211</v>
      </c>
      <c r="AH136" s="25"/>
      <c r="AI136" s="320"/>
      <c r="AJ136" s="295" t="s">
        <v>177</v>
      </c>
      <c r="AK136" s="295" t="s">
        <v>310</v>
      </c>
      <c r="AL136" s="295" t="s">
        <v>493</v>
      </c>
      <c r="AM136" s="295" t="s">
        <v>152</v>
      </c>
      <c r="AN136" s="25"/>
      <c r="AO136" s="295" t="s">
        <v>188</v>
      </c>
      <c r="AP136" s="313" t="s">
        <v>188</v>
      </c>
      <c r="AS136" s="293"/>
    </row>
    <row r="137" spans="1:45" ht="21" customHeight="1">
      <c r="A137" s="291">
        <v>8</v>
      </c>
      <c r="B137" s="291" t="s">
        <v>41</v>
      </c>
      <c r="C137" s="298" t="s">
        <v>584</v>
      </c>
      <c r="D137" s="313" t="s">
        <v>156</v>
      </c>
      <c r="E137" s="25"/>
      <c r="F137" s="295" t="s">
        <v>159</v>
      </c>
      <c r="G137" s="295" t="s">
        <v>159</v>
      </c>
      <c r="H137" s="295" t="s">
        <v>192</v>
      </c>
      <c r="J137" s="295" t="s">
        <v>166</v>
      </c>
      <c r="K137" s="324"/>
      <c r="L137" s="311"/>
      <c r="M137" s="295" t="s">
        <v>159</v>
      </c>
      <c r="N137" s="295" t="s">
        <v>317</v>
      </c>
      <c r="O137" s="295" t="s">
        <v>192</v>
      </c>
      <c r="P137" s="25"/>
      <c r="Q137" s="25" t="s">
        <v>160</v>
      </c>
      <c r="R137" s="295"/>
      <c r="S137" s="295"/>
      <c r="T137" s="313" t="s">
        <v>156</v>
      </c>
      <c r="U137" s="295" t="s">
        <v>211</v>
      </c>
      <c r="V137" s="295" t="s">
        <v>192</v>
      </c>
      <c r="W137" s="295" t="s">
        <v>159</v>
      </c>
      <c r="X137" s="25"/>
      <c r="Y137" s="295" t="s">
        <v>230</v>
      </c>
      <c r="Z137" s="295" t="s">
        <v>251</v>
      </c>
      <c r="AA137" s="314"/>
      <c r="AB137" s="313" t="s">
        <v>192</v>
      </c>
      <c r="AC137" s="295" t="s">
        <v>159</v>
      </c>
      <c r="AD137" s="295" t="s">
        <v>156</v>
      </c>
      <c r="AE137" s="295" t="s">
        <v>230</v>
      </c>
      <c r="AF137" s="295" t="s">
        <v>317</v>
      </c>
      <c r="AG137" s="295" t="s">
        <v>211</v>
      </c>
      <c r="AH137" s="295" t="s">
        <v>161</v>
      </c>
      <c r="AI137" s="320"/>
      <c r="AJ137" s="295" t="s">
        <v>317</v>
      </c>
      <c r="AK137" s="25"/>
      <c r="AL137" s="295" t="s">
        <v>230</v>
      </c>
      <c r="AM137" s="295" t="s">
        <v>192</v>
      </c>
      <c r="AN137" s="295" t="s">
        <v>156</v>
      </c>
      <c r="AO137" s="295" t="s">
        <v>166</v>
      </c>
      <c r="AP137" s="311"/>
      <c r="AR137" s="226">
        <f>COUNTA(F137:AP137)</f>
        <v>26</v>
      </c>
      <c r="AS137" s="292" t="s">
        <v>212</v>
      </c>
    </row>
    <row r="138" spans="1:45" ht="21" customHeight="1">
      <c r="A138" s="291">
        <v>9</v>
      </c>
      <c r="B138" s="291" t="s">
        <v>41</v>
      </c>
      <c r="C138" s="298" t="s">
        <v>585</v>
      </c>
      <c r="D138" s="313" t="s">
        <v>156</v>
      </c>
      <c r="E138" s="295" t="s">
        <v>319</v>
      </c>
      <c r="F138" s="295" t="s">
        <v>159</v>
      </c>
      <c r="G138" s="295" t="s">
        <v>159</v>
      </c>
      <c r="H138" s="295" t="s">
        <v>192</v>
      </c>
      <c r="J138" s="295" t="s">
        <v>188</v>
      </c>
      <c r="K138" s="324"/>
      <c r="L138" s="311"/>
      <c r="M138" s="295" t="s">
        <v>159</v>
      </c>
      <c r="N138" s="25"/>
      <c r="O138" s="295" t="s">
        <v>192</v>
      </c>
      <c r="P138" s="295" t="s">
        <v>319</v>
      </c>
      <c r="Q138" s="25" t="s">
        <v>160</v>
      </c>
      <c r="R138" s="295" t="s">
        <v>533</v>
      </c>
      <c r="S138" s="295" t="s">
        <v>533</v>
      </c>
      <c r="T138" s="313" t="s">
        <v>156</v>
      </c>
      <c r="U138" s="295" t="s">
        <v>211</v>
      </c>
      <c r="V138" s="295" t="s">
        <v>192</v>
      </c>
      <c r="W138" s="295" t="s">
        <v>159</v>
      </c>
      <c r="X138" s="295" t="s">
        <v>319</v>
      </c>
      <c r="Y138" s="295" t="s">
        <v>230</v>
      </c>
      <c r="Z138" s="25"/>
      <c r="AA138" s="314"/>
      <c r="AB138" s="313" t="s">
        <v>192</v>
      </c>
      <c r="AC138" s="295" t="s">
        <v>159</v>
      </c>
      <c r="AD138" s="295" t="s">
        <v>156</v>
      </c>
      <c r="AE138" s="295" t="s">
        <v>230</v>
      </c>
      <c r="AF138" s="25"/>
      <c r="AG138" s="295" t="s">
        <v>211</v>
      </c>
      <c r="AH138" s="25"/>
      <c r="AI138" s="320"/>
      <c r="AJ138" s="25"/>
      <c r="AK138" s="25"/>
      <c r="AL138" s="295" t="s">
        <v>230</v>
      </c>
      <c r="AM138" s="295" t="s">
        <v>192</v>
      </c>
      <c r="AN138" s="295" t="s">
        <v>156</v>
      </c>
      <c r="AO138" s="295" t="s">
        <v>188</v>
      </c>
      <c r="AP138" s="313" t="s">
        <v>188</v>
      </c>
      <c r="AS138" s="293"/>
    </row>
    <row r="139" spans="1:45" ht="21" customHeight="1">
      <c r="A139" s="291">
        <v>10</v>
      </c>
      <c r="B139" s="291" t="s">
        <v>41</v>
      </c>
      <c r="C139" s="298" t="s">
        <v>586</v>
      </c>
      <c r="D139" s="313" t="s">
        <v>156</v>
      </c>
      <c r="E139" s="295" t="s">
        <v>177</v>
      </c>
      <c r="F139" s="295" t="s">
        <v>159</v>
      </c>
      <c r="G139" s="295" t="s">
        <v>159</v>
      </c>
      <c r="H139" s="295" t="s">
        <v>192</v>
      </c>
      <c r="J139" s="25"/>
      <c r="K139" s="324"/>
      <c r="L139" s="313" t="s">
        <v>310</v>
      </c>
      <c r="M139" s="295" t="s">
        <v>159</v>
      </c>
      <c r="N139" s="295" t="s">
        <v>316</v>
      </c>
      <c r="O139" s="295" t="s">
        <v>192</v>
      </c>
      <c r="P139" s="295" t="s">
        <v>177</v>
      </c>
      <c r="Q139" s="25" t="s">
        <v>160</v>
      </c>
      <c r="R139" s="295"/>
      <c r="S139" s="295"/>
      <c r="T139" s="313" t="s">
        <v>156</v>
      </c>
      <c r="U139" s="295" t="s">
        <v>211</v>
      </c>
      <c r="V139" s="295" t="s">
        <v>192</v>
      </c>
      <c r="W139" s="295" t="s">
        <v>159</v>
      </c>
      <c r="X139" s="295" t="s">
        <v>177</v>
      </c>
      <c r="Y139" s="295" t="s">
        <v>230</v>
      </c>
      <c r="Z139" s="25"/>
      <c r="AA139" s="314"/>
      <c r="AB139" s="313" t="s">
        <v>192</v>
      </c>
      <c r="AC139" s="295" t="s">
        <v>159</v>
      </c>
      <c r="AD139" s="295" t="s">
        <v>156</v>
      </c>
      <c r="AE139" s="295" t="s">
        <v>230</v>
      </c>
      <c r="AF139" s="295" t="s">
        <v>316</v>
      </c>
      <c r="AG139" s="295" t="s">
        <v>211</v>
      </c>
      <c r="AH139" s="295" t="s">
        <v>161</v>
      </c>
      <c r="AI139" s="320"/>
      <c r="AJ139" s="295" t="s">
        <v>316</v>
      </c>
      <c r="AK139" s="295" t="s">
        <v>310</v>
      </c>
      <c r="AL139" s="295" t="s">
        <v>230</v>
      </c>
      <c r="AM139" s="295" t="s">
        <v>192</v>
      </c>
      <c r="AN139" s="295" t="s">
        <v>156</v>
      </c>
      <c r="AO139" s="25"/>
      <c r="AP139" s="311"/>
      <c r="AS139" s="293"/>
    </row>
    <row r="140" spans="1:45" ht="21" customHeight="1">
      <c r="A140" s="291">
        <v>11</v>
      </c>
      <c r="B140" s="291" t="s">
        <v>41</v>
      </c>
      <c r="C140" s="298" t="s">
        <v>587</v>
      </c>
      <c r="D140" s="313" t="s">
        <v>156</v>
      </c>
      <c r="E140" s="295" t="s">
        <v>177</v>
      </c>
      <c r="F140" s="295" t="s">
        <v>159</v>
      </c>
      <c r="G140" s="295" t="s">
        <v>159</v>
      </c>
      <c r="H140" s="295" t="s">
        <v>192</v>
      </c>
      <c r="J140" s="25"/>
      <c r="K140" s="324"/>
      <c r="L140" s="313" t="s">
        <v>211</v>
      </c>
      <c r="M140" s="295" t="s">
        <v>159</v>
      </c>
      <c r="N140" s="295" t="s">
        <v>317</v>
      </c>
      <c r="O140" s="295" t="s">
        <v>192</v>
      </c>
      <c r="P140" s="295" t="s">
        <v>177</v>
      </c>
      <c r="R140" s="295" t="s">
        <v>326</v>
      </c>
      <c r="S140" s="295" t="s">
        <v>326</v>
      </c>
      <c r="T140" s="313" t="s">
        <v>156</v>
      </c>
      <c r="U140" s="295" t="s">
        <v>189</v>
      </c>
      <c r="V140" s="295" t="s">
        <v>192</v>
      </c>
      <c r="W140" s="295" t="s">
        <v>159</v>
      </c>
      <c r="X140" s="295" t="s">
        <v>177</v>
      </c>
      <c r="Y140" s="25"/>
      <c r="Z140" s="25"/>
      <c r="AA140" s="314"/>
      <c r="AB140" s="313" t="s">
        <v>192</v>
      </c>
      <c r="AC140" s="295" t="s">
        <v>159</v>
      </c>
      <c r="AD140" s="295" t="s">
        <v>156</v>
      </c>
      <c r="AE140" s="25"/>
      <c r="AF140" s="295" t="s">
        <v>317</v>
      </c>
      <c r="AG140" s="295" t="s">
        <v>189</v>
      </c>
      <c r="AH140" s="295" t="s">
        <v>161</v>
      </c>
      <c r="AI140" s="320"/>
      <c r="AJ140" s="295" t="s">
        <v>317</v>
      </c>
      <c r="AK140" s="295" t="s">
        <v>211</v>
      </c>
      <c r="AL140" s="25" t="s">
        <v>160</v>
      </c>
      <c r="AM140" s="295" t="s">
        <v>192</v>
      </c>
      <c r="AN140" s="295" t="s">
        <v>156</v>
      </c>
      <c r="AO140" s="25"/>
      <c r="AP140" s="311"/>
      <c r="AS140" s="293"/>
    </row>
    <row r="141" spans="1:45" ht="21" customHeight="1">
      <c r="A141" s="291">
        <v>12</v>
      </c>
      <c r="B141" s="291" t="s">
        <v>41</v>
      </c>
      <c r="C141" s="298" t="s">
        <v>588</v>
      </c>
      <c r="D141" s="313" t="s">
        <v>166</v>
      </c>
      <c r="E141" s="295" t="s">
        <v>177</v>
      </c>
      <c r="F141" s="295" t="s">
        <v>159</v>
      </c>
      <c r="G141" s="295" t="s">
        <v>159</v>
      </c>
      <c r="H141" s="295" t="s">
        <v>192</v>
      </c>
      <c r="J141" s="295" t="s">
        <v>188</v>
      </c>
      <c r="K141" s="320" t="s">
        <v>160</v>
      </c>
      <c r="L141" s="311"/>
      <c r="M141" s="295" t="s">
        <v>159</v>
      </c>
      <c r="N141" s="295" t="s">
        <v>315</v>
      </c>
      <c r="O141" s="295" t="s">
        <v>192</v>
      </c>
      <c r="P141" s="295" t="s">
        <v>177</v>
      </c>
      <c r="Q141" s="25"/>
      <c r="R141" s="295" t="s">
        <v>533</v>
      </c>
      <c r="S141" s="295" t="s">
        <v>533</v>
      </c>
      <c r="T141" s="311"/>
      <c r="U141" s="295" t="s">
        <v>211</v>
      </c>
      <c r="V141" s="295" t="s">
        <v>192</v>
      </c>
      <c r="W141" s="295" t="s">
        <v>159</v>
      </c>
      <c r="X141" s="295" t="s">
        <v>177</v>
      </c>
      <c r="Y141" s="295" t="s">
        <v>493</v>
      </c>
      <c r="Z141" s="25"/>
      <c r="AA141" s="314"/>
      <c r="AB141" s="313" t="s">
        <v>192</v>
      </c>
      <c r="AC141" s="295" t="s">
        <v>159</v>
      </c>
      <c r="AD141" s="295" t="s">
        <v>166</v>
      </c>
      <c r="AE141" s="295" t="s">
        <v>493</v>
      </c>
      <c r="AF141" s="295" t="s">
        <v>315</v>
      </c>
      <c r="AG141" s="295" t="s">
        <v>211</v>
      </c>
      <c r="AH141" s="25"/>
      <c r="AI141" s="320"/>
      <c r="AJ141" s="295" t="s">
        <v>315</v>
      </c>
      <c r="AK141" s="25"/>
      <c r="AL141" s="295" t="s">
        <v>493</v>
      </c>
      <c r="AM141" s="295" t="s">
        <v>192</v>
      </c>
      <c r="AN141" s="25"/>
      <c r="AO141" s="295" t="s">
        <v>188</v>
      </c>
      <c r="AP141" s="313" t="s">
        <v>188</v>
      </c>
      <c r="AS141" s="293"/>
    </row>
    <row r="142" spans="1:45" ht="21" customHeight="1">
      <c r="A142" s="291">
        <v>13</v>
      </c>
      <c r="B142" s="291" t="s">
        <v>41</v>
      </c>
      <c r="C142" s="298" t="s">
        <v>589</v>
      </c>
      <c r="D142" s="313" t="s">
        <v>156</v>
      </c>
      <c r="E142" s="295" t="s">
        <v>153</v>
      </c>
      <c r="F142" s="295" t="s">
        <v>159</v>
      </c>
      <c r="G142" s="295" t="s">
        <v>159</v>
      </c>
      <c r="H142" s="295" t="s">
        <v>152</v>
      </c>
      <c r="J142" s="25"/>
      <c r="K142" s="324"/>
      <c r="L142" s="311"/>
      <c r="M142" s="295" t="s">
        <v>159</v>
      </c>
      <c r="N142" s="295" t="s">
        <v>177</v>
      </c>
      <c r="O142" s="295" t="s">
        <v>152</v>
      </c>
      <c r="P142" s="295" t="s">
        <v>153</v>
      </c>
      <c r="Q142" s="25" t="s">
        <v>160</v>
      </c>
      <c r="R142" s="295" t="s">
        <v>321</v>
      </c>
      <c r="S142" s="295" t="s">
        <v>321</v>
      </c>
      <c r="T142" s="313" t="s">
        <v>156</v>
      </c>
      <c r="U142" s="295" t="s">
        <v>211</v>
      </c>
      <c r="V142" s="295" t="s">
        <v>152</v>
      </c>
      <c r="W142" s="295" t="s">
        <v>159</v>
      </c>
      <c r="X142" s="295" t="s">
        <v>153</v>
      </c>
      <c r="Y142" s="295" t="s">
        <v>188</v>
      </c>
      <c r="Z142" s="25"/>
      <c r="AA142" s="314"/>
      <c r="AB142" s="313"/>
      <c r="AC142" s="295" t="s">
        <v>159</v>
      </c>
      <c r="AD142" s="295" t="s">
        <v>156</v>
      </c>
      <c r="AE142" s="295" t="s">
        <v>188</v>
      </c>
      <c r="AF142" s="295" t="s">
        <v>177</v>
      </c>
      <c r="AG142" s="295" t="s">
        <v>211</v>
      </c>
      <c r="AH142" s="25"/>
      <c r="AI142" s="320"/>
      <c r="AJ142" s="295" t="s">
        <v>177</v>
      </c>
      <c r="AK142" s="25"/>
      <c r="AL142" s="295" t="s">
        <v>188</v>
      </c>
      <c r="AM142" s="295" t="s">
        <v>152</v>
      </c>
      <c r="AN142" s="295" t="s">
        <v>156</v>
      </c>
      <c r="AO142" s="25"/>
      <c r="AP142" s="311"/>
      <c r="AS142" s="293"/>
    </row>
    <row r="143" spans="1:45" ht="21" customHeight="1">
      <c r="A143" s="291">
        <v>14</v>
      </c>
      <c r="B143" s="291" t="s">
        <v>41</v>
      </c>
      <c r="C143" s="298" t="s">
        <v>590</v>
      </c>
      <c r="D143" s="313" t="s">
        <v>156</v>
      </c>
      <c r="E143" s="25"/>
      <c r="F143" s="295" t="s">
        <v>159</v>
      </c>
      <c r="G143" s="295" t="s">
        <v>159</v>
      </c>
      <c r="H143" s="295" t="s">
        <v>192</v>
      </c>
      <c r="J143" s="295" t="s">
        <v>166</v>
      </c>
      <c r="K143" s="324"/>
      <c r="L143" s="313" t="s">
        <v>211</v>
      </c>
      <c r="M143" s="295" t="s">
        <v>159</v>
      </c>
      <c r="N143" s="295" t="s">
        <v>317</v>
      </c>
      <c r="O143" s="295" t="s">
        <v>192</v>
      </c>
      <c r="P143" s="25"/>
      <c r="Q143" s="25" t="s">
        <v>160</v>
      </c>
      <c r="R143" s="295"/>
      <c r="S143" s="295"/>
      <c r="T143" s="313" t="s">
        <v>156</v>
      </c>
      <c r="U143" s="295" t="s">
        <v>183</v>
      </c>
      <c r="V143" s="295" t="s">
        <v>192</v>
      </c>
      <c r="W143" s="295" t="s">
        <v>159</v>
      </c>
      <c r="X143" s="25"/>
      <c r="Y143" s="295" t="s">
        <v>230</v>
      </c>
      <c r="Z143" s="25"/>
      <c r="AA143" s="314"/>
      <c r="AB143" s="313" t="s">
        <v>192</v>
      </c>
      <c r="AC143" s="295" t="s">
        <v>159</v>
      </c>
      <c r="AD143" s="295" t="s">
        <v>156</v>
      </c>
      <c r="AE143" s="295" t="s">
        <v>230</v>
      </c>
      <c r="AF143" s="295" t="s">
        <v>317</v>
      </c>
      <c r="AG143" s="295" t="s">
        <v>183</v>
      </c>
      <c r="AH143" s="295" t="s">
        <v>418</v>
      </c>
      <c r="AI143" s="314"/>
      <c r="AJ143" s="295" t="s">
        <v>317</v>
      </c>
      <c r="AK143" s="295" t="s">
        <v>211</v>
      </c>
      <c r="AL143" s="295" t="s">
        <v>230</v>
      </c>
      <c r="AM143" s="295" t="s">
        <v>192</v>
      </c>
      <c r="AN143" s="295" t="s">
        <v>156</v>
      </c>
      <c r="AO143" s="295" t="s">
        <v>166</v>
      </c>
      <c r="AP143" s="311" t="s">
        <v>418</v>
      </c>
      <c r="AS143" s="292"/>
    </row>
    <row r="144" spans="1:45" ht="21" customHeight="1">
      <c r="A144" s="291">
        <v>15</v>
      </c>
      <c r="B144" s="291" t="s">
        <v>41</v>
      </c>
      <c r="C144" s="298" t="s">
        <v>591</v>
      </c>
      <c r="D144" s="313" t="s">
        <v>166</v>
      </c>
      <c r="E144" s="295" t="s">
        <v>177</v>
      </c>
      <c r="F144" s="295" t="s">
        <v>159</v>
      </c>
      <c r="G144" s="295" t="s">
        <v>159</v>
      </c>
      <c r="H144" s="295" t="s">
        <v>152</v>
      </c>
      <c r="J144" s="295" t="s">
        <v>188</v>
      </c>
      <c r="K144" s="231"/>
      <c r="L144" s="313"/>
      <c r="M144" s="295" t="s">
        <v>159</v>
      </c>
      <c r="N144" s="295" t="s">
        <v>316</v>
      </c>
      <c r="O144" s="295" t="s">
        <v>152</v>
      </c>
      <c r="P144" s="295" t="s">
        <v>177</v>
      </c>
      <c r="Q144" s="320" t="s">
        <v>160</v>
      </c>
      <c r="R144" s="295"/>
      <c r="S144" s="295"/>
      <c r="T144" s="311"/>
      <c r="U144" s="295" t="s">
        <v>211</v>
      </c>
      <c r="V144" s="295" t="s">
        <v>152</v>
      </c>
      <c r="W144" s="295" t="s">
        <v>159</v>
      </c>
      <c r="X144" s="295" t="s">
        <v>177</v>
      </c>
      <c r="Y144" s="295" t="s">
        <v>493</v>
      </c>
      <c r="Z144" s="295" t="s">
        <v>251</v>
      </c>
      <c r="AA144" s="314"/>
      <c r="AB144" s="313"/>
      <c r="AC144" s="295" t="s">
        <v>159</v>
      </c>
      <c r="AD144" s="295" t="s">
        <v>166</v>
      </c>
      <c r="AE144" s="295" t="s">
        <v>493</v>
      </c>
      <c r="AF144" s="295" t="s">
        <v>316</v>
      </c>
      <c r="AG144" s="295" t="s">
        <v>211</v>
      </c>
      <c r="AH144" s="25"/>
      <c r="AI144" s="320"/>
      <c r="AJ144" s="295" t="s">
        <v>316</v>
      </c>
      <c r="AK144" s="295"/>
      <c r="AL144" s="295" t="s">
        <v>493</v>
      </c>
      <c r="AM144" s="295" t="s">
        <v>152</v>
      </c>
      <c r="AN144" s="25"/>
      <c r="AO144" s="295" t="s">
        <v>188</v>
      </c>
      <c r="AP144" s="313" t="s">
        <v>188</v>
      </c>
      <c r="AR144" s="226">
        <f>COUNTA(F144:AP144)</f>
        <v>25</v>
      </c>
      <c r="AS144" s="292" t="s">
        <v>212</v>
      </c>
    </row>
    <row r="145" spans="1:45" ht="21" customHeight="1">
      <c r="A145" s="291">
        <v>16</v>
      </c>
      <c r="B145" s="291" t="s">
        <v>41</v>
      </c>
      <c r="C145" s="298" t="s">
        <v>592</v>
      </c>
      <c r="D145" s="313" t="s">
        <v>156</v>
      </c>
      <c r="E145" s="295" t="s">
        <v>177</v>
      </c>
      <c r="F145" s="295" t="s">
        <v>159</v>
      </c>
      <c r="G145" s="295" t="s">
        <v>159</v>
      </c>
      <c r="H145" s="295" t="s">
        <v>192</v>
      </c>
      <c r="J145" s="25"/>
      <c r="K145" s="320" t="s">
        <v>160</v>
      </c>
      <c r="L145" s="313" t="s">
        <v>211</v>
      </c>
      <c r="M145" s="295" t="s">
        <v>159</v>
      </c>
      <c r="N145" s="295" t="s">
        <v>317</v>
      </c>
      <c r="O145" s="295" t="s">
        <v>192</v>
      </c>
      <c r="P145" s="295" t="s">
        <v>177</v>
      </c>
      <c r="Q145" s="25"/>
      <c r="R145" s="295"/>
      <c r="S145" s="295"/>
      <c r="T145" s="313" t="s">
        <v>156</v>
      </c>
      <c r="U145" s="295" t="s">
        <v>183</v>
      </c>
      <c r="V145" s="295" t="s">
        <v>192</v>
      </c>
      <c r="W145" s="295" t="s">
        <v>159</v>
      </c>
      <c r="X145" s="295" t="s">
        <v>177</v>
      </c>
      <c r="Y145" s="295" t="s">
        <v>230</v>
      </c>
      <c r="Z145" s="25"/>
      <c r="AA145" s="314"/>
      <c r="AB145" s="313" t="s">
        <v>192</v>
      </c>
      <c r="AC145" s="295" t="s">
        <v>159</v>
      </c>
      <c r="AD145" s="295" t="s">
        <v>156</v>
      </c>
      <c r="AE145" s="295" t="s">
        <v>230</v>
      </c>
      <c r="AF145" s="295" t="s">
        <v>317</v>
      </c>
      <c r="AG145" s="295" t="s">
        <v>183</v>
      </c>
      <c r="AH145" s="25"/>
      <c r="AI145" s="320"/>
      <c r="AJ145" s="295" t="s">
        <v>317</v>
      </c>
      <c r="AK145" s="295" t="s">
        <v>211</v>
      </c>
      <c r="AL145" s="295" t="s">
        <v>230</v>
      </c>
      <c r="AM145" s="295" t="s">
        <v>192</v>
      </c>
      <c r="AN145" s="295" t="s">
        <v>156</v>
      </c>
      <c r="AO145" s="25"/>
      <c r="AP145" s="311"/>
      <c r="AS145" s="293"/>
    </row>
    <row r="146" spans="1:45" ht="21" customHeight="1">
      <c r="A146" s="291">
        <v>17</v>
      </c>
      <c r="B146" s="291" t="s">
        <v>41</v>
      </c>
      <c r="C146" s="298" t="s">
        <v>593</v>
      </c>
      <c r="D146" s="313" t="s">
        <v>156</v>
      </c>
      <c r="E146" s="295" t="s">
        <v>153</v>
      </c>
      <c r="F146" s="295" t="s">
        <v>159</v>
      </c>
      <c r="G146" s="295" t="s">
        <v>159</v>
      </c>
      <c r="H146" s="295" t="s">
        <v>192</v>
      </c>
      <c r="J146" s="295" t="s">
        <v>166</v>
      </c>
      <c r="K146" s="320" t="s">
        <v>160</v>
      </c>
      <c r="L146" s="313" t="s">
        <v>211</v>
      </c>
      <c r="M146" s="295" t="s">
        <v>159</v>
      </c>
      <c r="N146" s="295" t="s">
        <v>177</v>
      </c>
      <c r="O146" s="295" t="s">
        <v>192</v>
      </c>
      <c r="P146" s="295" t="s">
        <v>153</v>
      </c>
      <c r="Q146" s="25"/>
      <c r="R146" s="295" t="s">
        <v>326</v>
      </c>
      <c r="S146" s="295" t="s">
        <v>326</v>
      </c>
      <c r="T146" s="313" t="s">
        <v>156</v>
      </c>
      <c r="U146" s="295"/>
      <c r="V146" s="295" t="s">
        <v>192</v>
      </c>
      <c r="W146" s="295" t="s">
        <v>159</v>
      </c>
      <c r="X146" s="295" t="s">
        <v>153</v>
      </c>
      <c r="Y146" s="295" t="s">
        <v>188</v>
      </c>
      <c r="Z146" s="25"/>
      <c r="AA146" s="314"/>
      <c r="AB146" s="313" t="s">
        <v>192</v>
      </c>
      <c r="AC146" s="295" t="s">
        <v>159</v>
      </c>
      <c r="AD146" s="295" t="s">
        <v>156</v>
      </c>
      <c r="AE146" s="295" t="s">
        <v>188</v>
      </c>
      <c r="AF146" s="295" t="s">
        <v>177</v>
      </c>
      <c r="AG146" s="295"/>
      <c r="AH146" s="25"/>
      <c r="AI146" s="320"/>
      <c r="AJ146" s="295" t="s">
        <v>177</v>
      </c>
      <c r="AK146" s="295" t="s">
        <v>211</v>
      </c>
      <c r="AL146" s="295" t="s">
        <v>188</v>
      </c>
      <c r="AM146" s="295" t="s">
        <v>192</v>
      </c>
      <c r="AN146" s="295" t="s">
        <v>156</v>
      </c>
      <c r="AO146" s="295" t="s">
        <v>166</v>
      </c>
      <c r="AP146" s="311"/>
      <c r="AS146" s="293"/>
    </row>
    <row r="147" spans="1:45" ht="21" customHeight="1">
      <c r="A147" s="291">
        <v>18</v>
      </c>
      <c r="B147" s="291" t="s">
        <v>41</v>
      </c>
      <c r="C147" s="298" t="s">
        <v>549</v>
      </c>
      <c r="D147" s="313" t="s">
        <v>156</v>
      </c>
      <c r="E147" s="25"/>
      <c r="F147" s="295" t="s">
        <v>159</v>
      </c>
      <c r="G147" s="295" t="s">
        <v>159</v>
      </c>
      <c r="H147" s="295" t="s">
        <v>192</v>
      </c>
      <c r="J147" s="295" t="s">
        <v>166</v>
      </c>
      <c r="K147" s="324"/>
      <c r="L147" s="313" t="s">
        <v>211</v>
      </c>
      <c r="M147" s="295" t="s">
        <v>159</v>
      </c>
      <c r="N147" s="295" t="s">
        <v>177</v>
      </c>
      <c r="O147" s="295" t="s">
        <v>192</v>
      </c>
      <c r="P147" s="25"/>
      <c r="Q147" s="25" t="s">
        <v>160</v>
      </c>
      <c r="R147" s="295" t="s">
        <v>326</v>
      </c>
      <c r="S147" s="295" t="s">
        <v>326</v>
      </c>
      <c r="T147" s="313" t="s">
        <v>156</v>
      </c>
      <c r="U147" s="295" t="s">
        <v>183</v>
      </c>
      <c r="V147" s="295" t="s">
        <v>192</v>
      </c>
      <c r="W147" s="295" t="s">
        <v>159</v>
      </c>
      <c r="X147" s="25"/>
      <c r="Y147" s="295" t="s">
        <v>230</v>
      </c>
      <c r="Z147" s="295" t="s">
        <v>251</v>
      </c>
      <c r="AA147" s="314"/>
      <c r="AB147" s="313" t="s">
        <v>192</v>
      </c>
      <c r="AC147" s="295" t="s">
        <v>159</v>
      </c>
      <c r="AD147" s="295" t="s">
        <v>156</v>
      </c>
      <c r="AE147" s="295" t="s">
        <v>230</v>
      </c>
      <c r="AF147" s="295" t="s">
        <v>177</v>
      </c>
      <c r="AG147" s="295" t="s">
        <v>183</v>
      </c>
      <c r="AH147" s="25"/>
      <c r="AI147" s="320"/>
      <c r="AJ147" s="295" t="s">
        <v>177</v>
      </c>
      <c r="AK147" s="295" t="s">
        <v>211</v>
      </c>
      <c r="AL147" s="295" t="s">
        <v>230</v>
      </c>
      <c r="AM147" s="295" t="s">
        <v>192</v>
      </c>
      <c r="AN147" s="295" t="s">
        <v>156</v>
      </c>
      <c r="AO147" s="295" t="s">
        <v>166</v>
      </c>
      <c r="AP147" s="311"/>
      <c r="AR147" s="226">
        <f>COUNTA(F147:AP147)</f>
        <v>29</v>
      </c>
      <c r="AS147" s="292" t="s">
        <v>212</v>
      </c>
    </row>
    <row r="148" spans="1:45" ht="21" customHeight="1">
      <c r="A148" s="291">
        <v>19</v>
      </c>
      <c r="B148" s="291" t="s">
        <v>41</v>
      </c>
      <c r="C148" s="298" t="s">
        <v>594</v>
      </c>
      <c r="D148" s="313" t="s">
        <v>156</v>
      </c>
      <c r="E148" s="295" t="s">
        <v>177</v>
      </c>
      <c r="F148" s="295" t="s">
        <v>159</v>
      </c>
      <c r="G148" s="295" t="s">
        <v>159</v>
      </c>
      <c r="H148" s="295" t="s">
        <v>192</v>
      </c>
      <c r="J148" s="295" t="s">
        <v>166</v>
      </c>
      <c r="K148" s="320" t="s">
        <v>160</v>
      </c>
      <c r="L148" s="311"/>
      <c r="M148" s="295" t="s">
        <v>159</v>
      </c>
      <c r="N148" s="295" t="s">
        <v>316</v>
      </c>
      <c r="O148" s="295" t="s">
        <v>192</v>
      </c>
      <c r="P148" s="295" t="s">
        <v>177</v>
      </c>
      <c r="Q148" s="25"/>
      <c r="R148" s="295"/>
      <c r="S148" s="295"/>
      <c r="T148" s="313" t="s">
        <v>156</v>
      </c>
      <c r="U148" s="295" t="s">
        <v>211</v>
      </c>
      <c r="V148" s="295" t="s">
        <v>192</v>
      </c>
      <c r="W148" s="295" t="s">
        <v>159</v>
      </c>
      <c r="X148" s="295" t="s">
        <v>177</v>
      </c>
      <c r="Y148" s="295" t="s">
        <v>188</v>
      </c>
      <c r="Z148" s="25" t="s">
        <v>520</v>
      </c>
      <c r="AA148" s="314"/>
      <c r="AB148" s="313" t="s">
        <v>192</v>
      </c>
      <c r="AC148" s="295" t="s">
        <v>159</v>
      </c>
      <c r="AD148" s="295" t="s">
        <v>156</v>
      </c>
      <c r="AE148" s="295" t="s">
        <v>188</v>
      </c>
      <c r="AF148" s="295" t="s">
        <v>316</v>
      </c>
      <c r="AG148" s="295" t="s">
        <v>211</v>
      </c>
      <c r="AH148" s="295"/>
      <c r="AI148" s="320"/>
      <c r="AJ148" s="295" t="s">
        <v>316</v>
      </c>
      <c r="AK148" s="25"/>
      <c r="AL148" s="295" t="s">
        <v>188</v>
      </c>
      <c r="AM148" s="295" t="s">
        <v>192</v>
      </c>
      <c r="AN148" s="295" t="s">
        <v>156</v>
      </c>
      <c r="AO148" s="295" t="s">
        <v>166</v>
      </c>
      <c r="AP148" s="311"/>
      <c r="AS148" s="293"/>
    </row>
    <row r="149" spans="1:45" ht="21" customHeight="1">
      <c r="A149" s="291">
        <v>20</v>
      </c>
      <c r="B149" s="291" t="s">
        <v>41</v>
      </c>
      <c r="C149" s="298" t="s">
        <v>595</v>
      </c>
      <c r="D149" s="313" t="s">
        <v>156</v>
      </c>
      <c r="E149" s="295" t="s">
        <v>153</v>
      </c>
      <c r="F149" s="295" t="s">
        <v>159</v>
      </c>
      <c r="G149" s="295" t="s">
        <v>159</v>
      </c>
      <c r="H149" s="295" t="s">
        <v>192</v>
      </c>
      <c r="J149" s="295" t="s">
        <v>166</v>
      </c>
      <c r="K149" s="320" t="s">
        <v>160</v>
      </c>
      <c r="L149" s="313" t="s">
        <v>211</v>
      </c>
      <c r="M149" s="295" t="s">
        <v>159</v>
      </c>
      <c r="N149" s="295" t="s">
        <v>317</v>
      </c>
      <c r="O149" s="295" t="s">
        <v>192</v>
      </c>
      <c r="P149" s="295" t="s">
        <v>153</v>
      </c>
      <c r="R149" s="295" t="s">
        <v>326</v>
      </c>
      <c r="S149" s="295" t="s">
        <v>326</v>
      </c>
      <c r="T149" s="313" t="s">
        <v>156</v>
      </c>
      <c r="U149" s="295" t="s">
        <v>189</v>
      </c>
      <c r="V149" s="295" t="s">
        <v>192</v>
      </c>
      <c r="W149" s="295" t="s">
        <v>159</v>
      </c>
      <c r="X149" s="295" t="s">
        <v>153</v>
      </c>
      <c r="Y149" s="25"/>
      <c r="Z149" s="295" t="s">
        <v>251</v>
      </c>
      <c r="AA149" s="314"/>
      <c r="AB149" s="313" t="s">
        <v>192</v>
      </c>
      <c r="AC149" s="295" t="s">
        <v>159</v>
      </c>
      <c r="AD149" s="295" t="s">
        <v>156</v>
      </c>
      <c r="AE149" s="25"/>
      <c r="AF149" s="295" t="s">
        <v>317</v>
      </c>
      <c r="AG149" s="295" t="s">
        <v>189</v>
      </c>
      <c r="AH149" s="25"/>
      <c r="AI149" s="320"/>
      <c r="AJ149" s="295" t="s">
        <v>317</v>
      </c>
      <c r="AK149" s="295" t="s">
        <v>211</v>
      </c>
      <c r="AL149" s="25"/>
      <c r="AM149" s="295" t="s">
        <v>192</v>
      </c>
      <c r="AN149" s="295" t="s">
        <v>156</v>
      </c>
      <c r="AO149" s="295" t="s">
        <v>166</v>
      </c>
      <c r="AP149" s="311"/>
      <c r="AR149" s="226">
        <f>COUNTA(F149:AP149)</f>
        <v>28</v>
      </c>
      <c r="AS149" s="292" t="s">
        <v>212</v>
      </c>
    </row>
    <row r="150" spans="1:45" ht="21" customHeight="1" thickBot="1">
      <c r="A150" s="291">
        <v>21</v>
      </c>
      <c r="B150" s="291" t="s">
        <v>41</v>
      </c>
      <c r="C150" s="298" t="s">
        <v>596</v>
      </c>
      <c r="D150" s="321" t="s">
        <v>156</v>
      </c>
      <c r="E150" s="316" t="s">
        <v>177</v>
      </c>
      <c r="F150" s="316" t="s">
        <v>159</v>
      </c>
      <c r="G150" s="316" t="s">
        <v>159</v>
      </c>
      <c r="H150" s="316" t="s">
        <v>192</v>
      </c>
      <c r="I150" s="49"/>
      <c r="J150" s="322"/>
      <c r="K150" s="322" t="s">
        <v>160</v>
      </c>
      <c r="L150" s="321" t="s">
        <v>211</v>
      </c>
      <c r="M150" s="316" t="s">
        <v>159</v>
      </c>
      <c r="N150" s="316" t="s">
        <v>317</v>
      </c>
      <c r="O150" s="316" t="s">
        <v>192</v>
      </c>
      <c r="P150" s="316" t="s">
        <v>177</v>
      </c>
      <c r="Q150" s="49"/>
      <c r="R150" s="316" t="s">
        <v>326</v>
      </c>
      <c r="S150" s="316" t="s">
        <v>326</v>
      </c>
      <c r="T150" s="321" t="s">
        <v>156</v>
      </c>
      <c r="U150" s="316"/>
      <c r="V150" s="316" t="s">
        <v>192</v>
      </c>
      <c r="W150" s="316" t="s">
        <v>159</v>
      </c>
      <c r="X150" s="316" t="s">
        <v>177</v>
      </c>
      <c r="Y150" s="316" t="s">
        <v>188</v>
      </c>
      <c r="Z150" s="322"/>
      <c r="AA150" s="98"/>
      <c r="AB150" s="321" t="s">
        <v>192</v>
      </c>
      <c r="AC150" s="316" t="s">
        <v>159</v>
      </c>
      <c r="AD150" s="316" t="s">
        <v>156</v>
      </c>
      <c r="AE150" s="316" t="s">
        <v>188</v>
      </c>
      <c r="AF150" s="316" t="s">
        <v>317</v>
      </c>
      <c r="AG150" s="316"/>
      <c r="AH150" s="322"/>
      <c r="AI150" s="323"/>
      <c r="AJ150" s="316" t="s">
        <v>317</v>
      </c>
      <c r="AK150" s="316" t="s">
        <v>211</v>
      </c>
      <c r="AL150" s="316" t="s">
        <v>188</v>
      </c>
      <c r="AM150" s="316" t="s">
        <v>192</v>
      </c>
      <c r="AN150" s="316" t="s">
        <v>156</v>
      </c>
      <c r="AO150" s="322"/>
      <c r="AP150" s="315"/>
      <c r="AQ150" s="49"/>
      <c r="AR150" s="49"/>
      <c r="AS150" s="293"/>
    </row>
    <row r="151" spans="1:45" ht="21" customHeight="1">
      <c r="AM151" s="49"/>
    </row>
    <row r="153" spans="1:45" ht="21" customHeight="1">
      <c r="V153" s="231" t="s">
        <v>160</v>
      </c>
    </row>
  </sheetData>
  <autoFilter ref="A2:AS150"/>
  <conditionalFormatting sqref="R106:Y106 A1:AS85 A86:AL86 AN86:AO86 R100:AI100 R105:AI105 R111:AI111 R109:AI109 R118:AI118 R136:AI136 R140:AI140 R149:AI150 K87:K143 K145:K150 AQ86:AS86 L110:AI110 L101:AI104 L87:AI99 L141:AI148 L119:AI135 L137:AI139 L112:AI117 L107:Y108 L149:P150 L140:P140 L136:P136 L118:P118 L109:P109 L111:P111 L105:P106 L100:P100 A87:H150 J87:J150 AR87:AS150 AJ87:AP150 Z106:AI108">
    <cfRule type="containsText" dxfId="0" priority="1" operator="containsText" text="STA">
      <formula>NOT(ISERROR(SEARCH("STA",A1)))</formula>
    </cfRule>
  </conditionalFormatting>
  <pageMargins left="0.39370078740157483" right="0.31496062992125984" top="0.94488188976377963" bottom="0.35433070866141736" header="0.31496062992125984" footer="0.31496062992125984"/>
  <pageSetup paperSize="9" scale="47" fitToHeight="0" orientation="landscape" r:id="rId1"/>
  <rowBreaks count="2" manualBreakCount="2">
    <brk id="26" max="16383" man="1"/>
    <brk id="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995"/>
  <sheetViews>
    <sheetView zoomScale="67" workbookViewId="0">
      <pane ySplit="4" topLeftCell="A11" activePane="bottomLeft" state="frozen"/>
      <selection pane="bottomLeft" activeCell="AB29" sqref="AB29"/>
    </sheetView>
  </sheetViews>
  <sheetFormatPr defaultColWidth="14.42578125" defaultRowHeight="15" customHeight="1"/>
  <cols>
    <col min="1" max="2" width="4.42578125" style="388" customWidth="1"/>
    <col min="3" max="3" width="25.28515625" style="388" customWidth="1"/>
    <col min="4" max="41" width="5.28515625" style="388" customWidth="1"/>
    <col min="42" max="47" width="5.28515625" style="388" hidden="1" customWidth="1"/>
    <col min="48" max="48" width="7.42578125" style="388" customWidth="1"/>
    <col min="49" max="49" width="8.85546875" style="388" customWidth="1"/>
    <col min="50" max="16384" width="14.42578125" style="388"/>
  </cols>
  <sheetData>
    <row r="1" spans="1:49" ht="23.25" customHeight="1">
      <c r="A1" s="590" t="s">
        <v>0</v>
      </c>
      <c r="B1" s="582"/>
      <c r="C1" s="593" t="s">
        <v>38</v>
      </c>
      <c r="D1" s="581" t="s">
        <v>1</v>
      </c>
      <c r="E1" s="582"/>
      <c r="F1" s="581" t="s">
        <v>2</v>
      </c>
      <c r="G1" s="582"/>
      <c r="H1" s="585" t="s">
        <v>3</v>
      </c>
      <c r="I1" s="586"/>
      <c r="J1" s="585" t="s">
        <v>4</v>
      </c>
      <c r="K1" s="586"/>
      <c r="L1" s="585" t="s">
        <v>5</v>
      </c>
      <c r="M1" s="589"/>
      <c r="N1" s="589"/>
      <c r="O1" s="589"/>
      <c r="P1" s="586"/>
      <c r="Q1" s="587" t="s">
        <v>6</v>
      </c>
      <c r="R1" s="589"/>
      <c r="S1" s="589"/>
      <c r="T1" s="589"/>
      <c r="U1" s="586"/>
      <c r="V1" s="585" t="s">
        <v>69</v>
      </c>
      <c r="W1" s="589"/>
      <c r="X1" s="589"/>
      <c r="Y1" s="589"/>
      <c r="Z1" s="589"/>
      <c r="AA1" s="586"/>
      <c r="AB1" s="585" t="s">
        <v>70</v>
      </c>
      <c r="AC1" s="589"/>
      <c r="AD1" s="589"/>
      <c r="AE1" s="589"/>
      <c r="AF1" s="586"/>
      <c r="AG1" s="579" t="s">
        <v>73</v>
      </c>
      <c r="AH1" s="579" t="s">
        <v>71</v>
      </c>
      <c r="AI1" s="579" t="s">
        <v>72</v>
      </c>
      <c r="AJ1" s="587" t="s">
        <v>7</v>
      </c>
      <c r="AK1" s="589"/>
      <c r="AL1" s="589"/>
      <c r="AM1" s="589"/>
      <c r="AN1" s="586"/>
      <c r="AO1" s="579" t="s">
        <v>8</v>
      </c>
      <c r="AP1" s="585" t="s">
        <v>9</v>
      </c>
      <c r="AQ1" s="589"/>
      <c r="AR1" s="589"/>
      <c r="AS1" s="589"/>
      <c r="AT1" s="589"/>
      <c r="AU1" s="586"/>
      <c r="AV1" s="594" t="s">
        <v>10</v>
      </c>
    </row>
    <row r="2" spans="1:49" ht="23.25" customHeight="1">
      <c r="A2" s="591"/>
      <c r="B2" s="592"/>
      <c r="C2" s="588"/>
      <c r="D2" s="583"/>
      <c r="E2" s="584"/>
      <c r="F2" s="583"/>
      <c r="G2" s="584"/>
      <c r="H2" s="585" t="s">
        <v>11</v>
      </c>
      <c r="I2" s="586"/>
      <c r="J2" s="585" t="s">
        <v>12</v>
      </c>
      <c r="K2" s="586"/>
      <c r="L2" s="585" t="s">
        <v>13</v>
      </c>
      <c r="M2" s="586"/>
      <c r="N2" s="585" t="s">
        <v>14</v>
      </c>
      <c r="O2" s="586"/>
      <c r="P2" s="579" t="s">
        <v>39</v>
      </c>
      <c r="Q2" s="585" t="s">
        <v>15</v>
      </c>
      <c r="R2" s="586"/>
      <c r="S2" s="585" t="s">
        <v>16</v>
      </c>
      <c r="T2" s="589"/>
      <c r="U2" s="586"/>
      <c r="V2" s="585" t="s">
        <v>364</v>
      </c>
      <c r="W2" s="586"/>
      <c r="X2" s="587" t="s">
        <v>18</v>
      </c>
      <c r="Y2" s="586"/>
      <c r="Z2" s="587" t="s">
        <v>19</v>
      </c>
      <c r="AA2" s="586"/>
      <c r="AB2" s="587" t="s">
        <v>20</v>
      </c>
      <c r="AC2" s="586"/>
      <c r="AD2" s="587" t="s">
        <v>21</v>
      </c>
      <c r="AE2" s="586"/>
      <c r="AF2" s="377" t="s">
        <v>22</v>
      </c>
      <c r="AG2" s="588"/>
      <c r="AH2" s="588"/>
      <c r="AI2" s="588"/>
      <c r="AJ2" s="378" t="s">
        <v>23</v>
      </c>
      <c r="AK2" s="585" t="s">
        <v>24</v>
      </c>
      <c r="AL2" s="586"/>
      <c r="AM2" s="585" t="s">
        <v>25</v>
      </c>
      <c r="AN2" s="586"/>
      <c r="AO2" s="588"/>
      <c r="AP2" s="579" t="s">
        <v>26</v>
      </c>
      <c r="AQ2" s="579" t="s">
        <v>15</v>
      </c>
      <c r="AR2" s="579" t="s">
        <v>18</v>
      </c>
      <c r="AS2" s="579" t="s">
        <v>13</v>
      </c>
      <c r="AT2" s="579" t="s">
        <v>14</v>
      </c>
      <c r="AU2" s="579" t="s">
        <v>19</v>
      </c>
      <c r="AV2" s="588"/>
    </row>
    <row r="3" spans="1:49" ht="23.25" customHeight="1">
      <c r="A3" s="591"/>
      <c r="B3" s="592"/>
      <c r="C3" s="580"/>
      <c r="D3" s="377" t="s">
        <v>27</v>
      </c>
      <c r="E3" s="377" t="s">
        <v>28</v>
      </c>
      <c r="F3" s="377" t="s">
        <v>29</v>
      </c>
      <c r="G3" s="377" t="s">
        <v>30</v>
      </c>
      <c r="H3" s="377" t="s">
        <v>31</v>
      </c>
      <c r="I3" s="377" t="s">
        <v>32</v>
      </c>
      <c r="J3" s="377" t="s">
        <v>31</v>
      </c>
      <c r="K3" s="377" t="s">
        <v>32</v>
      </c>
      <c r="L3" s="377" t="s">
        <v>32</v>
      </c>
      <c r="M3" s="377" t="s">
        <v>33</v>
      </c>
      <c r="N3" s="377" t="s">
        <v>32</v>
      </c>
      <c r="O3" s="377" t="s">
        <v>33</v>
      </c>
      <c r="P3" s="580"/>
      <c r="Q3" s="377" t="s">
        <v>34</v>
      </c>
      <c r="R3" s="377" t="s">
        <v>30</v>
      </c>
      <c r="S3" s="377" t="s">
        <v>31</v>
      </c>
      <c r="T3" s="377" t="s">
        <v>35</v>
      </c>
      <c r="U3" s="377" t="s">
        <v>36</v>
      </c>
      <c r="V3" s="377" t="s">
        <v>32</v>
      </c>
      <c r="W3" s="378" t="s">
        <v>33</v>
      </c>
      <c r="X3" s="377" t="s">
        <v>32</v>
      </c>
      <c r="Y3" s="378" t="s">
        <v>33</v>
      </c>
      <c r="Z3" s="377" t="s">
        <v>32</v>
      </c>
      <c r="AA3" s="377" t="s">
        <v>33</v>
      </c>
      <c r="AB3" s="377" t="s">
        <v>32</v>
      </c>
      <c r="AC3" s="377" t="s">
        <v>33</v>
      </c>
      <c r="AD3" s="377" t="s">
        <v>32</v>
      </c>
      <c r="AE3" s="377" t="s">
        <v>33</v>
      </c>
      <c r="AF3" s="377" t="s">
        <v>32</v>
      </c>
      <c r="AG3" s="580"/>
      <c r="AH3" s="580"/>
      <c r="AI3" s="580"/>
      <c r="AJ3" s="378" t="s">
        <v>32</v>
      </c>
      <c r="AK3" s="378" t="s">
        <v>32</v>
      </c>
      <c r="AL3" s="378" t="s">
        <v>33</v>
      </c>
      <c r="AM3" s="378" t="s">
        <v>32</v>
      </c>
      <c r="AN3" s="378" t="s">
        <v>33</v>
      </c>
      <c r="AO3" s="580"/>
      <c r="AP3" s="580"/>
      <c r="AQ3" s="580"/>
      <c r="AR3" s="580"/>
      <c r="AS3" s="580"/>
      <c r="AT3" s="580"/>
      <c r="AU3" s="580"/>
      <c r="AV3" s="580"/>
    </row>
    <row r="4" spans="1:49" ht="23.25" customHeight="1">
      <c r="A4" s="583"/>
      <c r="B4" s="584"/>
      <c r="C4" s="379"/>
      <c r="D4" s="377">
        <v>1</v>
      </c>
      <c r="E4" s="377">
        <v>1</v>
      </c>
      <c r="F4" s="377">
        <v>5</v>
      </c>
      <c r="G4" s="377">
        <v>5</v>
      </c>
      <c r="H4" s="377">
        <v>3</v>
      </c>
      <c r="I4" s="377">
        <v>4</v>
      </c>
      <c r="J4" s="377">
        <v>3</v>
      </c>
      <c r="K4" s="377">
        <v>3</v>
      </c>
      <c r="L4" s="377">
        <v>2</v>
      </c>
      <c r="M4" s="377">
        <v>3</v>
      </c>
      <c r="N4" s="377">
        <v>2</v>
      </c>
      <c r="O4" s="377">
        <v>3</v>
      </c>
      <c r="P4" s="378">
        <v>2</v>
      </c>
      <c r="Q4" s="377">
        <v>4</v>
      </c>
      <c r="R4" s="377">
        <v>5</v>
      </c>
      <c r="S4" s="377">
        <v>1</v>
      </c>
      <c r="T4" s="377">
        <v>2</v>
      </c>
      <c r="U4" s="377">
        <v>2</v>
      </c>
      <c r="V4" s="377">
        <v>2</v>
      </c>
      <c r="W4" s="378">
        <v>3</v>
      </c>
      <c r="X4" s="377">
        <v>2</v>
      </c>
      <c r="Y4" s="378">
        <v>3</v>
      </c>
      <c r="Z4" s="377">
        <v>2</v>
      </c>
      <c r="AA4" s="377">
        <v>3</v>
      </c>
      <c r="AB4" s="377">
        <v>2</v>
      </c>
      <c r="AC4" s="377">
        <v>3</v>
      </c>
      <c r="AD4" s="377">
        <v>2</v>
      </c>
      <c r="AE4" s="377">
        <v>3</v>
      </c>
      <c r="AF4" s="377">
        <v>2</v>
      </c>
      <c r="AG4" s="378">
        <v>2</v>
      </c>
      <c r="AH4" s="378">
        <v>2</v>
      </c>
      <c r="AI4" s="378">
        <v>2</v>
      </c>
      <c r="AJ4" s="378">
        <v>2</v>
      </c>
      <c r="AK4" s="378">
        <v>2</v>
      </c>
      <c r="AL4" s="378">
        <v>3</v>
      </c>
      <c r="AM4" s="378">
        <v>2</v>
      </c>
      <c r="AN4" s="378">
        <v>3</v>
      </c>
      <c r="AO4" s="378">
        <v>1</v>
      </c>
      <c r="AP4" s="378">
        <v>1</v>
      </c>
      <c r="AQ4" s="378">
        <v>1</v>
      </c>
      <c r="AR4" s="378">
        <v>1</v>
      </c>
      <c r="AS4" s="378">
        <v>1</v>
      </c>
      <c r="AT4" s="378">
        <v>1</v>
      </c>
      <c r="AU4" s="378">
        <v>1</v>
      </c>
      <c r="AV4" s="380"/>
    </row>
    <row r="5" spans="1:49" ht="23.25" customHeight="1">
      <c r="A5" s="381">
        <v>1</v>
      </c>
      <c r="B5" s="382" t="s">
        <v>37</v>
      </c>
      <c r="C5" s="389" t="s">
        <v>630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0"/>
      <c r="AG5" s="390"/>
      <c r="AH5" s="390"/>
      <c r="AI5" s="390"/>
      <c r="AJ5" s="390"/>
      <c r="AK5" s="390"/>
      <c r="AL5" s="390"/>
      <c r="AM5" s="390"/>
      <c r="AN5" s="390"/>
      <c r="AO5" s="390"/>
      <c r="AP5" s="390"/>
      <c r="AQ5" s="390"/>
      <c r="AR5" s="390"/>
      <c r="AS5" s="390"/>
      <c r="AT5" s="390"/>
      <c r="AU5" s="390"/>
      <c r="AV5" s="391"/>
      <c r="AW5" s="392"/>
    </row>
    <row r="6" spans="1:49" ht="23.25" customHeight="1">
      <c r="A6" s="381">
        <v>2</v>
      </c>
      <c r="B6" s="382" t="s">
        <v>37</v>
      </c>
      <c r="C6" s="389" t="s">
        <v>532</v>
      </c>
      <c r="D6" s="393"/>
      <c r="E6" s="383">
        <v>1</v>
      </c>
      <c r="F6" s="383"/>
      <c r="G6" s="383">
        <v>5</v>
      </c>
      <c r="H6" s="383"/>
      <c r="I6" s="383">
        <v>4</v>
      </c>
      <c r="J6" s="383"/>
      <c r="K6" s="383">
        <v>3</v>
      </c>
      <c r="L6" s="383"/>
      <c r="M6" s="383">
        <v>3</v>
      </c>
      <c r="N6" s="383"/>
      <c r="O6" s="383"/>
      <c r="P6" s="394"/>
      <c r="Q6" s="383"/>
      <c r="R6" s="383">
        <v>5</v>
      </c>
      <c r="S6" s="383"/>
      <c r="T6" s="383"/>
      <c r="U6" s="383"/>
      <c r="V6" s="383"/>
      <c r="W6" s="383"/>
      <c r="X6" s="383"/>
      <c r="Y6" s="383">
        <v>3</v>
      </c>
      <c r="Z6" s="383"/>
      <c r="AA6" s="383">
        <v>3</v>
      </c>
      <c r="AB6" s="383"/>
      <c r="AC6" s="383"/>
      <c r="AD6" s="383"/>
      <c r="AE6" s="383"/>
      <c r="AF6" s="383"/>
      <c r="AG6" s="383"/>
      <c r="AH6" s="383">
        <v>2</v>
      </c>
      <c r="AI6" s="383"/>
      <c r="AJ6" s="383">
        <v>2</v>
      </c>
      <c r="AK6" s="383"/>
      <c r="AL6" s="383"/>
      <c r="AM6" s="383"/>
      <c r="AN6" s="383"/>
      <c r="AO6" s="395"/>
      <c r="AP6" s="383"/>
      <c r="AQ6" s="383"/>
      <c r="AR6" s="383"/>
      <c r="AS6" s="383"/>
      <c r="AT6" s="383"/>
      <c r="AU6" s="383"/>
      <c r="AV6" s="396">
        <f t="shared" ref="AV6:AV64" si="0">SUM(D6:AU6)</f>
        <v>31</v>
      </c>
      <c r="AW6" s="392"/>
    </row>
    <row r="7" spans="1:49" ht="23.25" customHeight="1">
      <c r="A7" s="381">
        <v>3</v>
      </c>
      <c r="B7" s="382" t="s">
        <v>37</v>
      </c>
      <c r="C7" s="389" t="s">
        <v>534</v>
      </c>
      <c r="D7" s="393"/>
      <c r="E7" s="383">
        <v>1</v>
      </c>
      <c r="F7" s="383"/>
      <c r="G7" s="383">
        <v>5</v>
      </c>
      <c r="H7" s="383"/>
      <c r="I7" s="383">
        <v>4</v>
      </c>
      <c r="J7" s="383"/>
      <c r="K7" s="383"/>
      <c r="L7" s="383"/>
      <c r="M7" s="383">
        <v>3</v>
      </c>
      <c r="N7" s="383"/>
      <c r="O7" s="383"/>
      <c r="P7" s="394"/>
      <c r="Q7" s="383">
        <v>4</v>
      </c>
      <c r="R7" s="383"/>
      <c r="S7" s="383">
        <v>1</v>
      </c>
      <c r="T7" s="383"/>
      <c r="U7" s="383"/>
      <c r="V7" s="383"/>
      <c r="W7" s="383"/>
      <c r="X7" s="383"/>
      <c r="Y7" s="383"/>
      <c r="Z7" s="383">
        <v>2</v>
      </c>
      <c r="AA7" s="383"/>
      <c r="AB7" s="383">
        <v>2</v>
      </c>
      <c r="AC7" s="383"/>
      <c r="AD7" s="383"/>
      <c r="AE7" s="383"/>
      <c r="AF7" s="397"/>
      <c r="AG7" s="383"/>
      <c r="AH7" s="383">
        <v>2</v>
      </c>
      <c r="AI7" s="383"/>
      <c r="AJ7" s="383"/>
      <c r="AK7" s="383"/>
      <c r="AL7" s="383"/>
      <c r="AM7" s="383"/>
      <c r="AN7" s="383">
        <v>3</v>
      </c>
      <c r="AO7" s="383">
        <v>1</v>
      </c>
      <c r="AP7" s="383"/>
      <c r="AQ7" s="383"/>
      <c r="AR7" s="383"/>
      <c r="AS7" s="383"/>
      <c r="AT7" s="383"/>
      <c r="AU7" s="383"/>
      <c r="AV7" s="396">
        <f t="shared" si="0"/>
        <v>28</v>
      </c>
      <c r="AW7" s="392"/>
    </row>
    <row r="8" spans="1:49" ht="23.25" customHeight="1">
      <c r="A8" s="381">
        <v>4</v>
      </c>
      <c r="B8" s="382" t="s">
        <v>37</v>
      </c>
      <c r="C8" s="389" t="s">
        <v>535</v>
      </c>
      <c r="D8" s="393"/>
      <c r="E8" s="383">
        <v>1</v>
      </c>
      <c r="F8" s="383">
        <v>5</v>
      </c>
      <c r="G8" s="383"/>
      <c r="H8" s="383"/>
      <c r="I8" s="383">
        <v>4</v>
      </c>
      <c r="J8" s="383"/>
      <c r="K8" s="383"/>
      <c r="L8" s="383">
        <v>2</v>
      </c>
      <c r="M8" s="383"/>
      <c r="N8" s="383"/>
      <c r="O8" s="383"/>
      <c r="P8" s="394"/>
      <c r="Q8" s="383">
        <v>4</v>
      </c>
      <c r="R8" s="383"/>
      <c r="S8" s="383">
        <v>1</v>
      </c>
      <c r="T8" s="383"/>
      <c r="U8" s="383"/>
      <c r="V8" s="383"/>
      <c r="W8" s="383"/>
      <c r="X8" s="383"/>
      <c r="Y8" s="383"/>
      <c r="Z8" s="383"/>
      <c r="AA8" s="383">
        <v>3</v>
      </c>
      <c r="AB8" s="383"/>
      <c r="AC8" s="383"/>
      <c r="AD8" s="383"/>
      <c r="AE8" s="383">
        <v>3</v>
      </c>
      <c r="AF8" s="383"/>
      <c r="AG8" s="383"/>
      <c r="AH8" s="383">
        <v>2</v>
      </c>
      <c r="AI8" s="383"/>
      <c r="AJ8" s="383"/>
      <c r="AK8" s="383"/>
      <c r="AL8" s="383"/>
      <c r="AM8" s="383"/>
      <c r="AN8" s="383">
        <v>3</v>
      </c>
      <c r="AO8" s="395"/>
      <c r="AP8" s="383"/>
      <c r="AQ8" s="383"/>
      <c r="AR8" s="383"/>
      <c r="AS8" s="383"/>
      <c r="AT8" s="383"/>
      <c r="AU8" s="383"/>
      <c r="AV8" s="396">
        <f t="shared" si="0"/>
        <v>28</v>
      </c>
      <c r="AW8" s="392"/>
    </row>
    <row r="9" spans="1:49" ht="23.25" customHeight="1">
      <c r="A9" s="381">
        <v>5</v>
      </c>
      <c r="B9" s="382" t="s">
        <v>37</v>
      </c>
      <c r="C9" s="389" t="s">
        <v>537</v>
      </c>
      <c r="D9" s="393">
        <v>1</v>
      </c>
      <c r="E9" s="394"/>
      <c r="F9" s="398"/>
      <c r="G9" s="394">
        <v>5</v>
      </c>
      <c r="H9" s="383"/>
      <c r="I9" s="394">
        <v>4</v>
      </c>
      <c r="J9" s="399"/>
      <c r="K9" s="383"/>
      <c r="L9" s="398">
        <v>2</v>
      </c>
      <c r="M9" s="394"/>
      <c r="N9" s="394"/>
      <c r="O9" s="394"/>
      <c r="P9" s="394"/>
      <c r="Q9" s="394"/>
      <c r="R9" s="394">
        <v>5</v>
      </c>
      <c r="S9" s="394">
        <v>1</v>
      </c>
      <c r="T9" s="394"/>
      <c r="U9" s="394"/>
      <c r="V9" s="394"/>
      <c r="W9" s="394">
        <v>3</v>
      </c>
      <c r="X9" s="394"/>
      <c r="Y9" s="394"/>
      <c r="Z9" s="394">
        <v>2</v>
      </c>
      <c r="AA9" s="394"/>
      <c r="AB9" s="394"/>
      <c r="AC9" s="394"/>
      <c r="AD9" s="394"/>
      <c r="AE9" s="394">
        <v>3</v>
      </c>
      <c r="AF9" s="394"/>
      <c r="AG9" s="394"/>
      <c r="AH9" s="394">
        <v>2</v>
      </c>
      <c r="AI9" s="394"/>
      <c r="AJ9" s="394"/>
      <c r="AK9" s="384"/>
      <c r="AL9" s="399"/>
      <c r="AM9" s="394"/>
      <c r="AN9" s="394"/>
      <c r="AO9" s="394">
        <v>1</v>
      </c>
      <c r="AP9" s="399"/>
      <c r="AQ9" s="394"/>
      <c r="AR9" s="394"/>
      <c r="AS9" s="394"/>
      <c r="AT9" s="394"/>
      <c r="AU9" s="394"/>
      <c r="AV9" s="396">
        <f t="shared" si="0"/>
        <v>29</v>
      </c>
      <c r="AW9" s="392"/>
    </row>
    <row r="10" spans="1:49" ht="23.25" customHeight="1">
      <c r="A10" s="381">
        <v>6</v>
      </c>
      <c r="B10" s="382" t="s">
        <v>37</v>
      </c>
      <c r="C10" s="389" t="s">
        <v>538</v>
      </c>
      <c r="D10" s="393"/>
      <c r="E10" s="383">
        <v>1</v>
      </c>
      <c r="F10" s="384"/>
      <c r="G10" s="384">
        <v>5</v>
      </c>
      <c r="H10" s="384">
        <v>3</v>
      </c>
      <c r="I10" s="383"/>
      <c r="J10" s="384"/>
      <c r="K10" s="384"/>
      <c r="L10" s="384">
        <v>2</v>
      </c>
      <c r="M10" s="384"/>
      <c r="N10" s="384"/>
      <c r="O10" s="384">
        <v>3</v>
      </c>
      <c r="P10" s="381"/>
      <c r="Q10" s="384">
        <v>4</v>
      </c>
      <c r="R10" s="384"/>
      <c r="S10" s="384"/>
      <c r="T10" s="384"/>
      <c r="U10" s="384"/>
      <c r="V10" s="384"/>
      <c r="W10" s="384"/>
      <c r="X10" s="384"/>
      <c r="Y10" s="384"/>
      <c r="Z10" s="384"/>
      <c r="AA10" s="384">
        <v>3</v>
      </c>
      <c r="AB10" s="384"/>
      <c r="AC10" s="384"/>
      <c r="AD10" s="384">
        <v>2</v>
      </c>
      <c r="AE10" s="384"/>
      <c r="AF10" s="384"/>
      <c r="AG10" s="384"/>
      <c r="AH10" s="383">
        <v>2</v>
      </c>
      <c r="AI10" s="384"/>
      <c r="AJ10" s="384">
        <v>2</v>
      </c>
      <c r="AK10" s="384"/>
      <c r="AL10" s="384"/>
      <c r="AM10" s="384"/>
      <c r="AN10" s="384">
        <v>3</v>
      </c>
      <c r="AO10" s="384">
        <v>1</v>
      </c>
      <c r="AP10" s="399"/>
      <c r="AQ10" s="384"/>
      <c r="AR10" s="384"/>
      <c r="AS10" s="384"/>
      <c r="AT10" s="384"/>
      <c r="AU10" s="384"/>
      <c r="AV10" s="396">
        <f t="shared" si="0"/>
        <v>31</v>
      </c>
      <c r="AW10" s="392"/>
    </row>
    <row r="11" spans="1:49" ht="23.25" customHeight="1">
      <c r="A11" s="381">
        <v>7</v>
      </c>
      <c r="B11" s="382" t="s">
        <v>37</v>
      </c>
      <c r="C11" s="389" t="s">
        <v>539</v>
      </c>
      <c r="D11" s="393"/>
      <c r="E11" s="383">
        <v>1</v>
      </c>
      <c r="F11" s="384">
        <v>5</v>
      </c>
      <c r="G11" s="384"/>
      <c r="H11" s="384"/>
      <c r="I11" s="383">
        <v>4</v>
      </c>
      <c r="J11" s="384"/>
      <c r="K11" s="383">
        <v>3</v>
      </c>
      <c r="L11" s="384"/>
      <c r="M11" s="383">
        <v>3</v>
      </c>
      <c r="N11" s="383"/>
      <c r="O11" s="384"/>
      <c r="P11" s="381">
        <v>2</v>
      </c>
      <c r="Q11" s="384"/>
      <c r="R11" s="384">
        <v>5</v>
      </c>
      <c r="S11" s="384"/>
      <c r="T11" s="384"/>
      <c r="U11" s="384">
        <v>2</v>
      </c>
      <c r="V11" s="384"/>
      <c r="W11" s="384"/>
      <c r="X11" s="384"/>
      <c r="Y11" s="384"/>
      <c r="Z11" s="384"/>
      <c r="AA11" s="384">
        <v>3</v>
      </c>
      <c r="AB11" s="384"/>
      <c r="AC11" s="384"/>
      <c r="AD11" s="384"/>
      <c r="AE11" s="384"/>
      <c r="AF11" s="384"/>
      <c r="AG11" s="384"/>
      <c r="AH11" s="383">
        <v>2</v>
      </c>
      <c r="AI11" s="384"/>
      <c r="AJ11" s="384"/>
      <c r="AK11" s="384"/>
      <c r="AL11" s="384"/>
      <c r="AM11" s="384">
        <v>2</v>
      </c>
      <c r="AN11" s="384"/>
      <c r="AO11" s="384">
        <v>1</v>
      </c>
      <c r="AP11" s="399"/>
      <c r="AQ11" s="384"/>
      <c r="AR11" s="384"/>
      <c r="AS11" s="384"/>
      <c r="AT11" s="384"/>
      <c r="AU11" s="384"/>
      <c r="AV11" s="396">
        <f t="shared" si="0"/>
        <v>33</v>
      </c>
      <c r="AW11" s="392"/>
    </row>
    <row r="12" spans="1:49" ht="23.25" customHeight="1">
      <c r="A12" s="381">
        <v>8</v>
      </c>
      <c r="B12" s="382" t="s">
        <v>37</v>
      </c>
      <c r="C12" s="389" t="s">
        <v>540</v>
      </c>
      <c r="D12" s="393">
        <v>1</v>
      </c>
      <c r="E12" s="383"/>
      <c r="F12" s="384"/>
      <c r="G12" s="384">
        <v>5</v>
      </c>
      <c r="H12" s="383">
        <v>3</v>
      </c>
      <c r="I12" s="384"/>
      <c r="J12" s="384"/>
      <c r="K12" s="383"/>
      <c r="L12" s="384">
        <v>2</v>
      </c>
      <c r="M12" s="384"/>
      <c r="N12" s="383"/>
      <c r="O12" s="384"/>
      <c r="P12" s="381"/>
      <c r="Q12" s="384"/>
      <c r="R12" s="384">
        <v>5</v>
      </c>
      <c r="S12" s="384"/>
      <c r="T12" s="384"/>
      <c r="U12" s="384"/>
      <c r="V12" s="384"/>
      <c r="W12" s="384"/>
      <c r="X12" s="384"/>
      <c r="Y12" s="384"/>
      <c r="Z12" s="384"/>
      <c r="AA12" s="384">
        <v>3</v>
      </c>
      <c r="AB12" s="384"/>
      <c r="AC12" s="384"/>
      <c r="AD12" s="384">
        <v>2</v>
      </c>
      <c r="AE12" s="384"/>
      <c r="AF12" s="384"/>
      <c r="AG12" s="384"/>
      <c r="AH12" s="384">
        <v>2</v>
      </c>
      <c r="AI12" s="384"/>
      <c r="AJ12" s="384">
        <v>2</v>
      </c>
      <c r="AK12" s="384"/>
      <c r="AL12" s="384">
        <v>3</v>
      </c>
      <c r="AM12" s="384"/>
      <c r="AN12" s="384"/>
      <c r="AO12" s="384">
        <v>1</v>
      </c>
      <c r="AP12" s="384"/>
      <c r="AQ12" s="384"/>
      <c r="AR12" s="384"/>
      <c r="AS12" s="384"/>
      <c r="AT12" s="384"/>
      <c r="AU12" s="384"/>
      <c r="AV12" s="396">
        <f t="shared" si="0"/>
        <v>29</v>
      </c>
      <c r="AW12" s="392"/>
    </row>
    <row r="13" spans="1:49" ht="23.25" customHeight="1">
      <c r="A13" s="381">
        <v>9</v>
      </c>
      <c r="B13" s="382" t="s">
        <v>37</v>
      </c>
      <c r="C13" s="389" t="s">
        <v>541</v>
      </c>
      <c r="D13" s="393"/>
      <c r="E13" s="383">
        <v>1</v>
      </c>
      <c r="F13" s="384">
        <v>5</v>
      </c>
      <c r="G13" s="400"/>
      <c r="H13" s="383"/>
      <c r="I13" s="384">
        <v>4</v>
      </c>
      <c r="J13" s="384"/>
      <c r="K13" s="384"/>
      <c r="L13" s="384"/>
      <c r="M13" s="384">
        <v>3</v>
      </c>
      <c r="N13" s="384"/>
      <c r="O13" s="384"/>
      <c r="P13" s="381">
        <v>2</v>
      </c>
      <c r="Q13" s="384">
        <v>4</v>
      </c>
      <c r="R13" s="384"/>
      <c r="S13" s="384">
        <v>1</v>
      </c>
      <c r="T13" s="384"/>
      <c r="U13" s="384"/>
      <c r="V13" s="384"/>
      <c r="W13" s="384"/>
      <c r="X13" s="384"/>
      <c r="Y13" s="384"/>
      <c r="Z13" s="397"/>
      <c r="AA13" s="384">
        <v>3</v>
      </c>
      <c r="AB13" s="384"/>
      <c r="AC13" s="384"/>
      <c r="AD13" s="384"/>
      <c r="AE13" s="384"/>
      <c r="AF13" s="384"/>
      <c r="AG13" s="384"/>
      <c r="AH13" s="383">
        <v>2</v>
      </c>
      <c r="AI13" s="384"/>
      <c r="AJ13" s="384"/>
      <c r="AK13" s="384"/>
      <c r="AL13" s="384"/>
      <c r="AM13" s="384"/>
      <c r="AN13" s="384">
        <v>3</v>
      </c>
      <c r="AO13" s="384"/>
      <c r="AP13" s="384"/>
      <c r="AQ13" s="384"/>
      <c r="AR13" s="384"/>
      <c r="AS13" s="384"/>
      <c r="AT13" s="384"/>
      <c r="AU13" s="384"/>
      <c r="AV13" s="396">
        <f t="shared" si="0"/>
        <v>28</v>
      </c>
      <c r="AW13" s="392"/>
    </row>
    <row r="14" spans="1:49" ht="23.25" customHeight="1">
      <c r="A14" s="381">
        <v>10</v>
      </c>
      <c r="B14" s="382" t="s">
        <v>37</v>
      </c>
      <c r="C14" s="389" t="s">
        <v>542</v>
      </c>
      <c r="D14" s="393"/>
      <c r="E14" s="383">
        <v>1</v>
      </c>
      <c r="F14" s="384">
        <v>5</v>
      </c>
      <c r="G14" s="384"/>
      <c r="H14" s="383">
        <v>3</v>
      </c>
      <c r="I14" s="384"/>
      <c r="J14" s="384"/>
      <c r="K14" s="384"/>
      <c r="L14" s="384"/>
      <c r="M14" s="384"/>
      <c r="N14" s="384"/>
      <c r="O14" s="384">
        <v>3</v>
      </c>
      <c r="P14" s="381"/>
      <c r="Q14" s="384">
        <v>4</v>
      </c>
      <c r="R14" s="384"/>
      <c r="S14" s="384">
        <v>1</v>
      </c>
      <c r="T14" s="384"/>
      <c r="U14" s="384"/>
      <c r="W14" s="384"/>
      <c r="X14" s="384"/>
      <c r="Y14" s="384"/>
      <c r="Z14" s="384"/>
      <c r="AA14" s="384">
        <v>3</v>
      </c>
      <c r="AB14" s="384"/>
      <c r="AC14" s="384"/>
      <c r="AD14" s="384">
        <v>2</v>
      </c>
      <c r="AE14" s="384"/>
      <c r="AF14" s="384"/>
      <c r="AG14" s="384"/>
      <c r="AH14" s="383">
        <v>2</v>
      </c>
      <c r="AI14" s="384"/>
      <c r="AJ14" s="384">
        <v>2</v>
      </c>
      <c r="AK14" s="384"/>
      <c r="AL14" s="384"/>
      <c r="AM14" s="384"/>
      <c r="AN14" s="384">
        <v>3</v>
      </c>
      <c r="AO14" s="384"/>
      <c r="AP14" s="384"/>
      <c r="AQ14" s="384"/>
      <c r="AR14" s="384"/>
      <c r="AS14" s="384"/>
      <c r="AT14" s="384"/>
      <c r="AU14" s="384"/>
      <c r="AV14" s="396">
        <f t="shared" si="0"/>
        <v>29</v>
      </c>
      <c r="AW14" s="392"/>
    </row>
    <row r="15" spans="1:49" ht="23.25" customHeight="1">
      <c r="A15" s="381">
        <v>11</v>
      </c>
      <c r="B15" s="382" t="s">
        <v>37</v>
      </c>
      <c r="C15" s="389" t="s">
        <v>543</v>
      </c>
      <c r="D15" s="393"/>
      <c r="E15" s="383">
        <v>1</v>
      </c>
      <c r="F15" s="384"/>
      <c r="G15" s="384">
        <v>5</v>
      </c>
      <c r="H15" s="383"/>
      <c r="I15" s="384">
        <v>4</v>
      </c>
      <c r="J15" s="384"/>
      <c r="K15" s="384"/>
      <c r="L15" s="384"/>
      <c r="M15" s="384"/>
      <c r="N15" s="383"/>
      <c r="O15" s="384">
        <v>3</v>
      </c>
      <c r="P15" s="381">
        <v>2</v>
      </c>
      <c r="Q15" s="384"/>
      <c r="R15" s="384">
        <v>5</v>
      </c>
      <c r="S15" s="384">
        <v>1</v>
      </c>
      <c r="T15" s="384"/>
      <c r="U15" s="384"/>
      <c r="V15" s="384"/>
      <c r="W15" s="384">
        <v>3</v>
      </c>
      <c r="X15" s="384"/>
      <c r="Y15" s="384"/>
      <c r="Z15" s="384"/>
      <c r="AA15" s="384"/>
      <c r="AB15" s="384"/>
      <c r="AC15" s="384"/>
      <c r="AD15" s="384"/>
      <c r="AE15" s="384"/>
      <c r="AF15" s="384"/>
      <c r="AG15" s="384"/>
      <c r="AH15" s="383">
        <v>2</v>
      </c>
      <c r="AI15" s="384"/>
      <c r="AJ15" s="384"/>
      <c r="AK15" s="384"/>
      <c r="AL15" s="384"/>
      <c r="AM15" s="384">
        <v>2</v>
      </c>
      <c r="AN15" s="384"/>
      <c r="AO15" s="384"/>
      <c r="AP15" s="384"/>
      <c r="AQ15" s="384"/>
      <c r="AR15" s="384"/>
      <c r="AS15" s="384"/>
      <c r="AT15" s="384"/>
      <c r="AU15" s="384"/>
      <c r="AV15" s="396">
        <f t="shared" si="0"/>
        <v>28</v>
      </c>
      <c r="AW15" s="392"/>
    </row>
    <row r="16" spans="1:49" ht="23.25" customHeight="1">
      <c r="A16" s="381">
        <v>12</v>
      </c>
      <c r="B16" s="382" t="s">
        <v>37</v>
      </c>
      <c r="C16" s="389" t="s">
        <v>544</v>
      </c>
      <c r="D16" s="393">
        <v>1</v>
      </c>
      <c r="E16" s="383"/>
      <c r="F16" s="399"/>
      <c r="G16" s="381">
        <v>5</v>
      </c>
      <c r="H16" s="399"/>
      <c r="I16" s="383">
        <v>4</v>
      </c>
      <c r="J16" s="399"/>
      <c r="K16" s="381">
        <v>3</v>
      </c>
      <c r="L16" s="399"/>
      <c r="M16" s="381">
        <v>3</v>
      </c>
      <c r="N16" s="399"/>
      <c r="O16" s="399"/>
      <c r="P16" s="381"/>
      <c r="Q16" s="399"/>
      <c r="R16" s="381">
        <v>5</v>
      </c>
      <c r="S16" s="399"/>
      <c r="T16" s="399"/>
      <c r="U16" s="399"/>
      <c r="V16" s="399"/>
      <c r="W16" s="399"/>
      <c r="X16" s="399"/>
      <c r="Y16" s="381">
        <v>3</v>
      </c>
      <c r="Z16" s="399"/>
      <c r="AA16" s="399"/>
      <c r="AB16" s="399"/>
      <c r="AC16" s="399"/>
      <c r="AD16" s="381">
        <v>2</v>
      </c>
      <c r="AE16" s="399"/>
      <c r="AF16" s="399"/>
      <c r="AG16" s="399"/>
      <c r="AH16" s="383">
        <v>2</v>
      </c>
      <c r="AI16" s="399"/>
      <c r="AJ16" s="399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399"/>
      <c r="AV16" s="396">
        <f t="shared" si="0"/>
        <v>28</v>
      </c>
      <c r="AW16" s="392"/>
    </row>
    <row r="17" spans="1:49" ht="23.25" customHeight="1">
      <c r="A17" s="381">
        <v>13</v>
      </c>
      <c r="B17" s="382" t="s">
        <v>37</v>
      </c>
      <c r="C17" s="389" t="s">
        <v>545</v>
      </c>
      <c r="D17" s="393">
        <v>1</v>
      </c>
      <c r="E17" s="383"/>
      <c r="F17" s="384"/>
      <c r="G17" s="384">
        <v>5</v>
      </c>
      <c r="H17" s="383"/>
      <c r="I17" s="384">
        <v>4</v>
      </c>
      <c r="J17" s="384"/>
      <c r="K17" s="384"/>
      <c r="L17" s="384"/>
      <c r="M17" s="384">
        <v>3</v>
      </c>
      <c r="N17" s="384"/>
      <c r="O17" s="384"/>
      <c r="P17" s="381">
        <v>2</v>
      </c>
      <c r="Q17" s="384"/>
      <c r="R17" s="384">
        <v>5</v>
      </c>
      <c r="S17" s="384"/>
      <c r="T17" s="384"/>
      <c r="U17" s="384">
        <v>2</v>
      </c>
      <c r="W17" s="384">
        <v>3</v>
      </c>
      <c r="X17" s="384"/>
      <c r="Y17" s="384"/>
      <c r="Z17" s="384"/>
      <c r="AA17" s="384"/>
      <c r="AB17" s="384"/>
      <c r="AC17" s="384"/>
      <c r="AD17" s="384">
        <v>2</v>
      </c>
      <c r="AE17" s="384"/>
      <c r="AF17" s="384"/>
      <c r="AG17" s="384"/>
      <c r="AH17" s="383">
        <v>2</v>
      </c>
      <c r="AI17" s="384"/>
      <c r="AJ17" s="384"/>
      <c r="AK17" s="384"/>
      <c r="AL17" s="401"/>
      <c r="AM17" s="384"/>
      <c r="AN17" s="384"/>
      <c r="AO17" s="384"/>
      <c r="AP17" s="384"/>
      <c r="AQ17" s="384"/>
      <c r="AR17" s="384"/>
      <c r="AS17" s="384"/>
      <c r="AT17" s="384"/>
      <c r="AU17" s="384"/>
      <c r="AV17" s="396">
        <f t="shared" si="0"/>
        <v>29</v>
      </c>
      <c r="AW17" s="392"/>
    </row>
    <row r="18" spans="1:49" ht="23.25" customHeight="1">
      <c r="A18" s="381">
        <v>15</v>
      </c>
      <c r="B18" s="382" t="s">
        <v>37</v>
      </c>
      <c r="C18" s="389" t="s">
        <v>546</v>
      </c>
      <c r="D18" s="393"/>
      <c r="E18" s="383">
        <v>1</v>
      </c>
      <c r="F18" s="384"/>
      <c r="G18" s="384">
        <v>5</v>
      </c>
      <c r="H18" s="384"/>
      <c r="I18" s="383">
        <v>4</v>
      </c>
      <c r="J18" s="384"/>
      <c r="K18" s="384"/>
      <c r="L18" s="384"/>
      <c r="M18" s="384">
        <v>3</v>
      </c>
      <c r="N18" s="384"/>
      <c r="O18" s="384"/>
      <c r="P18" s="381"/>
      <c r="Q18" s="384"/>
      <c r="R18" s="384">
        <v>5</v>
      </c>
      <c r="S18" s="384"/>
      <c r="T18" s="384"/>
      <c r="U18" s="384">
        <v>2</v>
      </c>
      <c r="V18" s="384"/>
      <c r="W18" s="384">
        <v>3</v>
      </c>
      <c r="X18" s="384"/>
      <c r="Y18" s="384"/>
      <c r="Z18" s="384"/>
      <c r="AA18" s="384"/>
      <c r="AB18" s="384"/>
      <c r="AC18" s="384"/>
      <c r="AD18" s="384"/>
      <c r="AE18" s="384"/>
      <c r="AF18" s="384"/>
      <c r="AG18" s="384"/>
      <c r="AH18" s="383">
        <v>2</v>
      </c>
      <c r="AI18" s="384"/>
      <c r="AJ18" s="384">
        <v>2</v>
      </c>
      <c r="AK18" s="384"/>
      <c r="AL18" s="384"/>
      <c r="AM18" s="384"/>
      <c r="AN18" s="384"/>
      <c r="AO18" s="384">
        <v>1</v>
      </c>
      <c r="AP18" s="384"/>
      <c r="AQ18" s="384"/>
      <c r="AR18" s="384"/>
      <c r="AS18" s="384"/>
      <c r="AT18" s="384"/>
      <c r="AU18" s="384"/>
      <c r="AV18" s="396">
        <f t="shared" si="0"/>
        <v>28</v>
      </c>
      <c r="AW18" s="392"/>
    </row>
    <row r="19" spans="1:49" ht="23.25" customHeight="1">
      <c r="A19" s="381">
        <v>16</v>
      </c>
      <c r="B19" s="382" t="s">
        <v>37</v>
      </c>
      <c r="C19" s="389" t="s">
        <v>547</v>
      </c>
      <c r="D19" s="393"/>
      <c r="E19" s="383">
        <v>1</v>
      </c>
      <c r="F19" s="384"/>
      <c r="G19" s="384">
        <v>5</v>
      </c>
      <c r="H19" s="384"/>
      <c r="I19" s="383">
        <v>4</v>
      </c>
      <c r="J19" s="384"/>
      <c r="K19" s="384">
        <v>3</v>
      </c>
      <c r="L19" s="384"/>
      <c r="M19" s="384">
        <v>3</v>
      </c>
      <c r="N19" s="384"/>
      <c r="O19" s="384">
        <v>3</v>
      </c>
      <c r="P19" s="381">
        <v>2</v>
      </c>
      <c r="Q19" s="384"/>
      <c r="R19" s="384">
        <v>5</v>
      </c>
      <c r="S19" s="384"/>
      <c r="T19" s="384"/>
      <c r="U19" s="384"/>
      <c r="V19" s="384"/>
      <c r="W19" s="384"/>
      <c r="X19" s="384"/>
      <c r="Y19" s="384"/>
      <c r="Z19" s="384"/>
      <c r="AA19" s="384">
        <v>3</v>
      </c>
      <c r="AB19" s="384"/>
      <c r="AC19" s="384"/>
      <c r="AD19" s="384"/>
      <c r="AE19" s="384"/>
      <c r="AF19" s="384"/>
      <c r="AG19" s="384"/>
      <c r="AH19" s="383">
        <v>2</v>
      </c>
      <c r="AI19" s="384"/>
      <c r="AJ19" s="384">
        <v>2</v>
      </c>
      <c r="AK19" s="384"/>
      <c r="AL19" s="384"/>
      <c r="AM19" s="384"/>
      <c r="AN19" s="384"/>
      <c r="AO19" s="384"/>
      <c r="AP19" s="384"/>
      <c r="AQ19" s="384"/>
      <c r="AR19" s="384"/>
      <c r="AS19" s="384"/>
      <c r="AT19" s="384"/>
      <c r="AU19" s="384"/>
      <c r="AV19" s="396">
        <f t="shared" si="0"/>
        <v>33</v>
      </c>
      <c r="AW19" s="392"/>
    </row>
    <row r="20" spans="1:49" ht="23.25" customHeight="1">
      <c r="A20" s="381">
        <v>17</v>
      </c>
      <c r="B20" s="382" t="s">
        <v>37</v>
      </c>
      <c r="C20" s="389" t="s">
        <v>548</v>
      </c>
      <c r="D20" s="393"/>
      <c r="E20" s="383">
        <v>1</v>
      </c>
      <c r="F20" s="384"/>
      <c r="G20" s="400">
        <v>5</v>
      </c>
      <c r="H20" s="383"/>
      <c r="I20" s="384">
        <v>4</v>
      </c>
      <c r="J20" s="384"/>
      <c r="K20" s="383"/>
      <c r="L20" s="384"/>
      <c r="M20" s="384">
        <v>3</v>
      </c>
      <c r="N20" s="384"/>
      <c r="O20" s="384"/>
      <c r="P20" s="381">
        <v>2</v>
      </c>
      <c r="Q20" s="384"/>
      <c r="R20" s="384">
        <v>5</v>
      </c>
      <c r="S20" s="384">
        <v>1</v>
      </c>
      <c r="T20" s="384"/>
      <c r="U20" s="384"/>
      <c r="V20" s="384"/>
      <c r="W20" s="384">
        <v>3</v>
      </c>
      <c r="X20" s="384"/>
      <c r="Y20" s="384">
        <v>3</v>
      </c>
      <c r="Z20" s="384"/>
      <c r="AA20" s="384"/>
      <c r="AB20" s="384"/>
      <c r="AC20" s="384"/>
      <c r="AD20" s="384"/>
      <c r="AE20" s="384"/>
      <c r="AF20" s="384"/>
      <c r="AG20" s="384"/>
      <c r="AH20" s="383">
        <v>2</v>
      </c>
      <c r="AI20" s="384"/>
      <c r="AJ20" s="384">
        <v>2</v>
      </c>
      <c r="AK20" s="384"/>
      <c r="AL20" s="399"/>
      <c r="AM20" s="384"/>
      <c r="AN20" s="384"/>
      <c r="AO20" s="384"/>
      <c r="AP20" s="384"/>
      <c r="AQ20" s="384"/>
      <c r="AR20" s="384"/>
      <c r="AS20" s="384"/>
      <c r="AT20" s="384"/>
      <c r="AU20" s="384"/>
      <c r="AV20" s="396">
        <f t="shared" si="0"/>
        <v>31</v>
      </c>
      <c r="AW20" s="392"/>
    </row>
    <row r="21" spans="1:49" ht="23.25" customHeight="1">
      <c r="A21" s="381">
        <v>19</v>
      </c>
      <c r="B21" s="382" t="s">
        <v>37</v>
      </c>
      <c r="C21" s="389" t="s">
        <v>549</v>
      </c>
      <c r="D21" s="393">
        <v>1</v>
      </c>
      <c r="E21" s="383"/>
      <c r="F21" s="384"/>
      <c r="G21" s="384">
        <v>5</v>
      </c>
      <c r="H21" s="384">
        <v>3</v>
      </c>
      <c r="I21" s="383"/>
      <c r="J21" s="384"/>
      <c r="K21" s="384">
        <v>3</v>
      </c>
      <c r="L21" s="384"/>
      <c r="M21" s="384">
        <v>3</v>
      </c>
      <c r="N21" s="384"/>
      <c r="O21" s="384"/>
      <c r="P21" s="381"/>
      <c r="Q21" s="384"/>
      <c r="R21" s="384">
        <v>5</v>
      </c>
      <c r="S21" s="384"/>
      <c r="T21" s="384"/>
      <c r="U21" s="384"/>
      <c r="V21" s="384"/>
      <c r="W21" s="384"/>
      <c r="X21" s="384"/>
      <c r="Y21" s="384"/>
      <c r="Z21" s="384"/>
      <c r="AA21" s="384">
        <v>3</v>
      </c>
      <c r="AB21" s="384"/>
      <c r="AC21" s="384"/>
      <c r="AD21" s="384">
        <v>2</v>
      </c>
      <c r="AE21" s="384"/>
      <c r="AF21" s="384"/>
      <c r="AG21" s="384"/>
      <c r="AH21" s="383">
        <v>2</v>
      </c>
      <c r="AI21" s="384"/>
      <c r="AJ21" s="384">
        <v>2</v>
      </c>
      <c r="AK21" s="384"/>
      <c r="AL21" s="401"/>
      <c r="AM21" s="384"/>
      <c r="AN21" s="384"/>
      <c r="AO21" s="384">
        <v>1</v>
      </c>
      <c r="AP21" s="384"/>
      <c r="AQ21" s="384"/>
      <c r="AR21" s="384"/>
      <c r="AS21" s="384"/>
      <c r="AT21" s="384"/>
      <c r="AU21" s="384"/>
      <c r="AV21" s="396">
        <f t="shared" si="0"/>
        <v>30</v>
      </c>
      <c r="AW21" s="392"/>
    </row>
    <row r="22" spans="1:49" ht="23.25" customHeight="1">
      <c r="A22" s="381">
        <v>20</v>
      </c>
      <c r="B22" s="382" t="s">
        <v>37</v>
      </c>
      <c r="C22" s="389" t="s">
        <v>550</v>
      </c>
      <c r="D22" s="393">
        <v>1</v>
      </c>
      <c r="E22" s="383"/>
      <c r="F22" s="384"/>
      <c r="G22" s="384">
        <v>5</v>
      </c>
      <c r="H22" s="384"/>
      <c r="I22" s="383">
        <v>4</v>
      </c>
      <c r="J22" s="384"/>
      <c r="K22" s="384"/>
      <c r="L22" s="384"/>
      <c r="M22" s="384">
        <v>3</v>
      </c>
      <c r="N22" s="384"/>
      <c r="O22" s="384"/>
      <c r="P22" s="381"/>
      <c r="Q22" s="384"/>
      <c r="R22" s="384">
        <v>5</v>
      </c>
      <c r="S22" s="384"/>
      <c r="T22" s="384"/>
      <c r="U22" s="384">
        <v>2</v>
      </c>
      <c r="V22" s="384"/>
      <c r="W22" s="384">
        <v>3</v>
      </c>
      <c r="X22" s="384"/>
      <c r="Y22" s="384">
        <v>3</v>
      </c>
      <c r="Z22" s="384"/>
      <c r="AA22" s="384"/>
      <c r="AB22" s="384"/>
      <c r="AC22" s="384"/>
      <c r="AD22" s="384"/>
      <c r="AE22" s="384"/>
      <c r="AF22" s="384"/>
      <c r="AG22" s="384"/>
      <c r="AH22" s="383">
        <v>2</v>
      </c>
      <c r="AI22" s="384"/>
      <c r="AJ22" s="384">
        <v>2</v>
      </c>
      <c r="AK22" s="384"/>
      <c r="AL22" s="383"/>
      <c r="AM22" s="384"/>
      <c r="AN22" s="384"/>
      <c r="AO22" s="384"/>
      <c r="AP22" s="384"/>
      <c r="AQ22" s="384"/>
      <c r="AR22" s="384"/>
      <c r="AS22" s="384"/>
      <c r="AT22" s="384"/>
      <c r="AU22" s="384"/>
      <c r="AV22" s="396">
        <f t="shared" si="0"/>
        <v>30</v>
      </c>
      <c r="AW22" s="392"/>
    </row>
    <row r="23" spans="1:49" ht="23.25" customHeight="1">
      <c r="A23" s="381">
        <v>21</v>
      </c>
      <c r="B23" s="382" t="s">
        <v>37</v>
      </c>
      <c r="C23" s="389" t="s">
        <v>551</v>
      </c>
      <c r="D23" s="393"/>
      <c r="E23" s="383">
        <v>1</v>
      </c>
      <c r="F23" s="384"/>
      <c r="G23" s="384">
        <v>5</v>
      </c>
      <c r="H23" s="384"/>
      <c r="I23" s="383">
        <v>4</v>
      </c>
      <c r="J23" s="384"/>
      <c r="K23" s="384"/>
      <c r="L23" s="384"/>
      <c r="M23" s="384">
        <v>3</v>
      </c>
      <c r="N23" s="384"/>
      <c r="O23" s="384"/>
      <c r="P23" s="381">
        <v>2</v>
      </c>
      <c r="Q23" s="384"/>
      <c r="R23" s="384">
        <v>5</v>
      </c>
      <c r="S23" s="384"/>
      <c r="T23" s="384"/>
      <c r="U23" s="384">
        <v>2</v>
      </c>
      <c r="V23" s="384"/>
      <c r="W23" s="384">
        <v>3</v>
      </c>
      <c r="X23" s="384"/>
      <c r="Y23" s="384"/>
      <c r="Z23" s="384"/>
      <c r="AA23" s="384"/>
      <c r="AB23" s="384"/>
      <c r="AC23" s="384"/>
      <c r="AD23" s="384"/>
      <c r="AE23" s="384"/>
      <c r="AF23" s="384"/>
      <c r="AG23" s="384"/>
      <c r="AH23" s="383">
        <v>2</v>
      </c>
      <c r="AI23" s="384"/>
      <c r="AJ23" s="384">
        <v>2</v>
      </c>
      <c r="AK23" s="384"/>
      <c r="AL23" s="384"/>
      <c r="AM23" s="384"/>
      <c r="AN23" s="384"/>
      <c r="AO23" s="384"/>
      <c r="AP23" s="384"/>
      <c r="AQ23" s="384"/>
      <c r="AR23" s="384"/>
      <c r="AS23" s="384"/>
      <c r="AT23" s="384"/>
      <c r="AU23" s="384"/>
      <c r="AV23" s="396">
        <f t="shared" si="0"/>
        <v>29</v>
      </c>
      <c r="AW23" s="392"/>
    </row>
    <row r="24" spans="1:49" ht="23.25" customHeight="1">
      <c r="A24" s="381">
        <v>22</v>
      </c>
      <c r="B24" s="382" t="s">
        <v>37</v>
      </c>
      <c r="C24" s="389" t="s">
        <v>552</v>
      </c>
      <c r="D24" s="393"/>
      <c r="E24" s="383">
        <v>1</v>
      </c>
      <c r="F24" s="384"/>
      <c r="G24" s="384">
        <v>5</v>
      </c>
      <c r="H24" s="384"/>
      <c r="I24" s="383">
        <v>4</v>
      </c>
      <c r="J24" s="384"/>
      <c r="K24" s="384"/>
      <c r="L24" s="384"/>
      <c r="M24" s="384">
        <v>3</v>
      </c>
      <c r="N24" s="384"/>
      <c r="O24" s="384"/>
      <c r="P24" s="381"/>
      <c r="Q24" s="384"/>
      <c r="R24" s="384">
        <v>5</v>
      </c>
      <c r="S24" s="384"/>
      <c r="T24" s="384"/>
      <c r="U24" s="384"/>
      <c r="W24" s="384">
        <v>3</v>
      </c>
      <c r="X24" s="384"/>
      <c r="Y24" s="384"/>
      <c r="Z24" s="384"/>
      <c r="AA24" s="384">
        <v>3</v>
      </c>
      <c r="AB24" s="384"/>
      <c r="AC24" s="384"/>
      <c r="AD24" s="384"/>
      <c r="AE24" s="384"/>
      <c r="AF24" s="384"/>
      <c r="AG24" s="384"/>
      <c r="AH24" s="383">
        <v>2</v>
      </c>
      <c r="AI24" s="384"/>
      <c r="AJ24" s="384"/>
      <c r="AK24" s="384"/>
      <c r="AL24" s="384"/>
      <c r="AM24" s="384">
        <v>2</v>
      </c>
      <c r="AN24" s="384"/>
      <c r="AO24" s="384"/>
      <c r="AP24" s="384"/>
      <c r="AQ24" s="384"/>
      <c r="AR24" s="384"/>
      <c r="AS24" s="384"/>
      <c r="AT24" s="384"/>
      <c r="AU24" s="384"/>
      <c r="AV24" s="396">
        <f t="shared" si="0"/>
        <v>28</v>
      </c>
      <c r="AW24" s="392"/>
    </row>
    <row r="25" spans="1:49" ht="23.25" customHeight="1">
      <c r="A25" s="381">
        <v>23</v>
      </c>
      <c r="B25" s="382" t="s">
        <v>37</v>
      </c>
      <c r="C25" s="389" t="s">
        <v>554</v>
      </c>
      <c r="D25" s="393"/>
      <c r="E25" s="383">
        <v>1</v>
      </c>
      <c r="F25" s="384"/>
      <c r="G25" s="384">
        <v>5</v>
      </c>
      <c r="H25" s="383"/>
      <c r="I25" s="384">
        <v>4</v>
      </c>
      <c r="J25" s="384"/>
      <c r="K25" s="384"/>
      <c r="L25" s="384"/>
      <c r="M25" s="384">
        <v>3</v>
      </c>
      <c r="N25" s="384"/>
      <c r="O25" s="384"/>
      <c r="P25" s="381">
        <v>2</v>
      </c>
      <c r="Q25" s="384"/>
      <c r="R25" s="384">
        <v>5</v>
      </c>
      <c r="S25" s="384">
        <v>1</v>
      </c>
      <c r="T25" s="384"/>
      <c r="U25" s="384"/>
      <c r="V25" s="384"/>
      <c r="W25" s="384">
        <v>3</v>
      </c>
      <c r="X25" s="384"/>
      <c r="Y25" s="384"/>
      <c r="Z25" s="384"/>
      <c r="AA25" s="384">
        <v>3</v>
      </c>
      <c r="AB25" s="384"/>
      <c r="AC25" s="384"/>
      <c r="AD25" s="384"/>
      <c r="AE25" s="384"/>
      <c r="AF25" s="384"/>
      <c r="AG25" s="384"/>
      <c r="AH25" s="383">
        <v>2</v>
      </c>
      <c r="AI25" s="384"/>
      <c r="AJ25" s="384">
        <v>2</v>
      </c>
      <c r="AK25" s="384"/>
      <c r="AL25" s="399"/>
      <c r="AM25" s="384"/>
      <c r="AN25" s="384"/>
      <c r="AO25" s="384"/>
      <c r="AP25" s="384"/>
      <c r="AQ25" s="384"/>
      <c r="AR25" s="384"/>
      <c r="AS25" s="384"/>
      <c r="AT25" s="384"/>
      <c r="AU25" s="384"/>
      <c r="AV25" s="396">
        <f t="shared" si="0"/>
        <v>31</v>
      </c>
      <c r="AW25" s="392"/>
    </row>
    <row r="26" spans="1:49" ht="23.25" customHeight="1">
      <c r="A26" s="381">
        <v>1</v>
      </c>
      <c r="B26" s="382" t="s">
        <v>40</v>
      </c>
      <c r="C26" s="402" t="s">
        <v>555</v>
      </c>
      <c r="D26" s="390">
        <v>1</v>
      </c>
      <c r="E26" s="390"/>
      <c r="F26" s="390"/>
      <c r="G26" s="390">
        <v>5</v>
      </c>
      <c r="H26" s="390"/>
      <c r="I26" s="390">
        <v>4</v>
      </c>
      <c r="J26" s="390"/>
      <c r="K26" s="390"/>
      <c r="L26" s="390"/>
      <c r="M26" s="390">
        <v>3</v>
      </c>
      <c r="N26" s="390"/>
      <c r="O26" s="390">
        <v>3</v>
      </c>
      <c r="P26" s="403">
        <v>2</v>
      </c>
      <c r="Q26" s="390">
        <v>4</v>
      </c>
      <c r="R26" s="390"/>
      <c r="S26" s="390"/>
      <c r="T26" s="390">
        <v>2</v>
      </c>
      <c r="U26" s="390"/>
      <c r="V26" s="390"/>
      <c r="W26" s="390"/>
      <c r="X26" s="390"/>
      <c r="Y26" s="390"/>
      <c r="Z26" s="390"/>
      <c r="AA26" s="390">
        <v>3</v>
      </c>
      <c r="AB26" s="390">
        <v>2</v>
      </c>
      <c r="AC26" s="390"/>
      <c r="AD26" s="390"/>
      <c r="AE26" s="390"/>
      <c r="AF26" s="390"/>
      <c r="AG26" s="390">
        <v>2</v>
      </c>
      <c r="AH26" s="390"/>
      <c r="AI26" s="390"/>
      <c r="AJ26" s="390"/>
      <c r="AK26" s="390"/>
      <c r="AL26" s="390"/>
      <c r="AM26" s="390">
        <v>2</v>
      </c>
      <c r="AN26" s="390"/>
      <c r="AO26" s="390"/>
      <c r="AP26" s="390"/>
      <c r="AQ26" s="390"/>
      <c r="AR26" s="390"/>
      <c r="AS26" s="390"/>
      <c r="AT26" s="390"/>
      <c r="AU26" s="390"/>
      <c r="AV26" s="396">
        <f t="shared" si="0"/>
        <v>33</v>
      </c>
      <c r="AW26" s="392"/>
    </row>
    <row r="27" spans="1:49" ht="23.25" customHeight="1">
      <c r="A27" s="381">
        <v>2</v>
      </c>
      <c r="B27" s="382" t="s">
        <v>40</v>
      </c>
      <c r="C27" s="402" t="s">
        <v>556</v>
      </c>
      <c r="D27" s="393"/>
      <c r="E27" s="383">
        <v>1</v>
      </c>
      <c r="F27" s="383"/>
      <c r="G27" s="383">
        <v>5</v>
      </c>
      <c r="H27" s="383"/>
      <c r="I27" s="383">
        <v>4</v>
      </c>
      <c r="J27" s="383"/>
      <c r="K27" s="383"/>
      <c r="L27" s="383"/>
      <c r="M27" s="383"/>
      <c r="N27" s="383"/>
      <c r="O27" s="383">
        <v>3</v>
      </c>
      <c r="P27" s="404"/>
      <c r="Q27" s="383">
        <v>4</v>
      </c>
      <c r="R27" s="383"/>
      <c r="S27" s="383"/>
      <c r="T27" s="383"/>
      <c r="U27" s="383"/>
      <c r="V27" s="383"/>
      <c r="W27" s="383"/>
      <c r="X27" s="383"/>
      <c r="Y27" s="383">
        <v>3</v>
      </c>
      <c r="Z27" s="383"/>
      <c r="AA27" s="383">
        <v>3</v>
      </c>
      <c r="AB27" s="383"/>
      <c r="AC27" s="383"/>
      <c r="AD27" s="383">
        <v>2</v>
      </c>
      <c r="AE27" s="383"/>
      <c r="AF27" s="383"/>
      <c r="AG27" s="383"/>
      <c r="AH27" s="383">
        <v>2</v>
      </c>
      <c r="AI27" s="383"/>
      <c r="AJ27" s="383"/>
      <c r="AK27" s="383">
        <v>2</v>
      </c>
      <c r="AL27" s="383"/>
      <c r="AM27" s="383"/>
      <c r="AN27" s="383"/>
      <c r="AO27" s="395"/>
      <c r="AP27" s="383"/>
      <c r="AQ27" s="383"/>
      <c r="AR27" s="383"/>
      <c r="AS27" s="383"/>
      <c r="AT27" s="383"/>
      <c r="AU27" s="383"/>
      <c r="AV27" s="396">
        <f t="shared" si="0"/>
        <v>29</v>
      </c>
      <c r="AW27" s="392"/>
    </row>
    <row r="28" spans="1:49" ht="23.25" customHeight="1">
      <c r="A28" s="381">
        <v>3</v>
      </c>
      <c r="B28" s="382" t="s">
        <v>40</v>
      </c>
      <c r="C28" s="402" t="s">
        <v>557</v>
      </c>
      <c r="D28" s="393"/>
      <c r="E28" s="383">
        <v>1</v>
      </c>
      <c r="F28" s="383"/>
      <c r="G28" s="383">
        <v>5</v>
      </c>
      <c r="H28" s="383">
        <v>3</v>
      </c>
      <c r="I28" s="383"/>
      <c r="J28" s="383"/>
      <c r="K28" s="383"/>
      <c r="L28" s="383"/>
      <c r="M28" s="383"/>
      <c r="N28" s="383"/>
      <c r="O28" s="383">
        <v>3</v>
      </c>
      <c r="P28" s="404">
        <v>2</v>
      </c>
      <c r="Q28" s="383">
        <v>4</v>
      </c>
      <c r="R28" s="383"/>
      <c r="S28" s="383"/>
      <c r="T28" s="383"/>
      <c r="U28" s="383"/>
      <c r="V28" s="383"/>
      <c r="W28" s="383"/>
      <c r="X28" s="383"/>
      <c r="Y28" s="383"/>
      <c r="Z28" s="383"/>
      <c r="AA28" s="383">
        <v>3</v>
      </c>
      <c r="AB28" s="383"/>
      <c r="AC28" s="383"/>
      <c r="AD28" s="383">
        <v>2</v>
      </c>
      <c r="AE28" s="383"/>
      <c r="AF28" s="397"/>
      <c r="AG28" s="383"/>
      <c r="AH28" s="383">
        <v>2</v>
      </c>
      <c r="AI28" s="383"/>
      <c r="AJ28" s="383"/>
      <c r="AK28" s="383"/>
      <c r="AL28" s="383">
        <v>3</v>
      </c>
      <c r="AM28" s="383"/>
      <c r="AN28" s="383"/>
      <c r="AO28" s="383"/>
      <c r="AP28" s="383"/>
      <c r="AQ28" s="383"/>
      <c r="AR28" s="383"/>
      <c r="AS28" s="383"/>
      <c r="AT28" s="383"/>
      <c r="AU28" s="383"/>
      <c r="AV28" s="396">
        <f t="shared" si="0"/>
        <v>28</v>
      </c>
      <c r="AW28" s="392"/>
    </row>
    <row r="29" spans="1:49" ht="23.25" customHeight="1">
      <c r="A29" s="381">
        <v>5</v>
      </c>
      <c r="B29" s="382" t="s">
        <v>40</v>
      </c>
      <c r="C29" s="402" t="s">
        <v>558</v>
      </c>
      <c r="D29" s="405"/>
      <c r="E29" s="394">
        <v>1</v>
      </c>
      <c r="F29" s="398"/>
      <c r="G29" s="394">
        <v>5</v>
      </c>
      <c r="H29" s="383"/>
      <c r="I29" s="394">
        <v>4</v>
      </c>
      <c r="J29" s="399"/>
      <c r="K29" s="383"/>
      <c r="L29" s="398"/>
      <c r="M29" s="394">
        <v>3</v>
      </c>
      <c r="N29" s="394"/>
      <c r="O29" s="394">
        <v>3</v>
      </c>
      <c r="P29" s="404"/>
      <c r="Q29" s="394"/>
      <c r="R29" s="394">
        <v>5</v>
      </c>
      <c r="S29" s="394"/>
      <c r="T29" s="394"/>
      <c r="U29" s="394"/>
      <c r="V29" s="394"/>
      <c r="W29" s="394"/>
      <c r="X29" s="394"/>
      <c r="Y29" s="394">
        <v>3</v>
      </c>
      <c r="Z29" s="394"/>
      <c r="AA29" s="394">
        <v>3</v>
      </c>
      <c r="AB29" s="394"/>
      <c r="AC29" s="394"/>
      <c r="AD29" s="394"/>
      <c r="AE29" s="394"/>
      <c r="AF29" s="394"/>
      <c r="AG29" s="394">
        <v>2</v>
      </c>
      <c r="AH29" s="394"/>
      <c r="AI29" s="394"/>
      <c r="AJ29" s="394"/>
      <c r="AK29" s="384"/>
      <c r="AL29" s="399"/>
      <c r="AM29" s="394">
        <v>2</v>
      </c>
      <c r="AN29" s="394"/>
      <c r="AO29" s="394">
        <v>1</v>
      </c>
      <c r="AP29" s="399"/>
      <c r="AQ29" s="394"/>
      <c r="AR29" s="394"/>
      <c r="AS29" s="394"/>
      <c r="AT29" s="394"/>
      <c r="AU29" s="394"/>
      <c r="AV29" s="396">
        <f t="shared" si="0"/>
        <v>32</v>
      </c>
    </row>
    <row r="30" spans="1:49" ht="23.25" customHeight="1">
      <c r="A30" s="381">
        <v>7</v>
      </c>
      <c r="B30" s="382" t="s">
        <v>40</v>
      </c>
      <c r="C30" s="402" t="s">
        <v>559</v>
      </c>
      <c r="D30" s="393"/>
      <c r="E30" s="383">
        <v>1</v>
      </c>
      <c r="F30" s="384"/>
      <c r="G30" s="384">
        <v>5</v>
      </c>
      <c r="H30" s="384"/>
      <c r="I30" s="383">
        <v>4</v>
      </c>
      <c r="J30" s="384"/>
      <c r="K30" s="383"/>
      <c r="L30" s="384"/>
      <c r="M30" s="383"/>
      <c r="N30" s="383"/>
      <c r="O30" s="384">
        <v>3</v>
      </c>
      <c r="P30" s="406"/>
      <c r="Q30" s="384">
        <v>4</v>
      </c>
      <c r="R30" s="384"/>
      <c r="S30" s="384"/>
      <c r="T30" s="384"/>
      <c r="U30" s="384"/>
      <c r="V30" s="384"/>
      <c r="W30" s="384"/>
      <c r="X30" s="384"/>
      <c r="Y30" s="384"/>
      <c r="AA30" s="384">
        <v>3</v>
      </c>
      <c r="AB30" s="384"/>
      <c r="AC30" s="384"/>
      <c r="AD30" s="384">
        <v>2</v>
      </c>
      <c r="AE30" s="384"/>
      <c r="AF30" s="384"/>
      <c r="AG30" s="384"/>
      <c r="AH30" s="383">
        <v>2</v>
      </c>
      <c r="AI30" s="384"/>
      <c r="AJ30" s="384"/>
      <c r="AK30" s="384"/>
      <c r="AL30" s="384">
        <v>3</v>
      </c>
      <c r="AM30" s="384"/>
      <c r="AN30" s="384"/>
      <c r="AO30" s="384">
        <v>1</v>
      </c>
      <c r="AP30" s="399"/>
      <c r="AQ30" s="384"/>
      <c r="AR30" s="384"/>
      <c r="AS30" s="384"/>
      <c r="AT30" s="384"/>
      <c r="AU30" s="384"/>
      <c r="AV30" s="396">
        <f t="shared" si="0"/>
        <v>28</v>
      </c>
    </row>
    <row r="31" spans="1:49" ht="23.25" customHeight="1">
      <c r="A31" s="381">
        <v>8</v>
      </c>
      <c r="B31" s="382" t="s">
        <v>40</v>
      </c>
      <c r="C31" s="402" t="s">
        <v>560</v>
      </c>
      <c r="D31" s="393"/>
      <c r="E31" s="383">
        <v>1</v>
      </c>
      <c r="F31" s="384"/>
      <c r="G31" s="384">
        <v>5</v>
      </c>
      <c r="H31" s="383">
        <v>3</v>
      </c>
      <c r="I31" s="384"/>
      <c r="J31" s="384"/>
      <c r="K31" s="383"/>
      <c r="L31" s="384">
        <v>2</v>
      </c>
      <c r="M31" s="384"/>
      <c r="N31" s="383"/>
      <c r="O31" s="384">
        <v>3</v>
      </c>
      <c r="P31" s="406">
        <v>2</v>
      </c>
      <c r="Q31" s="384">
        <v>4</v>
      </c>
      <c r="R31" s="384"/>
      <c r="S31" s="384"/>
      <c r="T31" s="384">
        <v>2</v>
      </c>
      <c r="U31" s="384"/>
      <c r="V31" s="384"/>
      <c r="W31" s="384"/>
      <c r="X31" s="384"/>
      <c r="Y31" s="384"/>
      <c r="Z31" s="384"/>
      <c r="AA31" s="390">
        <v>3</v>
      </c>
      <c r="AB31" s="384"/>
      <c r="AC31" s="384"/>
      <c r="AD31" s="384">
        <v>2</v>
      </c>
      <c r="AE31" s="384"/>
      <c r="AF31" s="384"/>
      <c r="AG31" s="384">
        <v>2</v>
      </c>
      <c r="AH31" s="384"/>
      <c r="AI31" s="384"/>
      <c r="AJ31" s="384"/>
      <c r="AK31" s="384"/>
      <c r="AL31" s="384"/>
      <c r="AM31" s="384">
        <v>2</v>
      </c>
      <c r="AN31" s="384"/>
      <c r="AO31" s="384">
        <v>1</v>
      </c>
      <c r="AP31" s="384"/>
      <c r="AQ31" s="384"/>
      <c r="AR31" s="384"/>
      <c r="AS31" s="384"/>
      <c r="AT31" s="384"/>
      <c r="AU31" s="384"/>
      <c r="AV31" s="396">
        <f t="shared" si="0"/>
        <v>32</v>
      </c>
    </row>
    <row r="32" spans="1:49" ht="23.25" customHeight="1">
      <c r="A32" s="381">
        <v>9</v>
      </c>
      <c r="B32" s="382" t="s">
        <v>40</v>
      </c>
      <c r="C32" s="402" t="s">
        <v>562</v>
      </c>
      <c r="D32" s="393"/>
      <c r="E32" s="383">
        <v>1</v>
      </c>
      <c r="F32" s="384"/>
      <c r="G32" s="397">
        <v>5</v>
      </c>
      <c r="H32" s="383"/>
      <c r="I32" s="384">
        <v>4</v>
      </c>
      <c r="J32" s="384"/>
      <c r="K32" s="384"/>
      <c r="L32" s="384"/>
      <c r="M32" s="384"/>
      <c r="N32" s="384"/>
      <c r="O32" s="384">
        <v>3</v>
      </c>
      <c r="P32" s="406"/>
      <c r="Q32" s="384"/>
      <c r="R32" s="384">
        <v>5</v>
      </c>
      <c r="S32" s="384"/>
      <c r="T32" s="384"/>
      <c r="U32" s="384"/>
      <c r="V32" s="384"/>
      <c r="W32" s="384"/>
      <c r="X32" s="384"/>
      <c r="Y32" s="384"/>
      <c r="Z32" s="397"/>
      <c r="AA32" s="384">
        <v>3</v>
      </c>
      <c r="AB32" s="384"/>
      <c r="AC32" s="384"/>
      <c r="AD32" s="384">
        <v>2</v>
      </c>
      <c r="AE32" s="384"/>
      <c r="AF32" s="384"/>
      <c r="AG32" s="384"/>
      <c r="AH32" s="383">
        <v>2</v>
      </c>
      <c r="AI32" s="384"/>
      <c r="AJ32" s="384"/>
      <c r="AK32" s="384"/>
      <c r="AL32" s="384"/>
      <c r="AM32" s="384">
        <v>2</v>
      </c>
      <c r="AN32" s="384"/>
      <c r="AO32" s="384">
        <v>1</v>
      </c>
      <c r="AP32" s="384"/>
      <c r="AQ32" s="384"/>
      <c r="AR32" s="384"/>
      <c r="AS32" s="384"/>
      <c r="AT32" s="384"/>
      <c r="AU32" s="384"/>
      <c r="AV32" s="396">
        <f t="shared" si="0"/>
        <v>28</v>
      </c>
    </row>
    <row r="33" spans="1:48" ht="23.25" customHeight="1">
      <c r="A33" s="381">
        <v>10</v>
      </c>
      <c r="B33" s="382" t="s">
        <v>40</v>
      </c>
      <c r="C33" s="402" t="s">
        <v>563</v>
      </c>
      <c r="D33" s="393"/>
      <c r="E33" s="383">
        <v>1</v>
      </c>
      <c r="F33" s="384">
        <v>5</v>
      </c>
      <c r="G33" s="384"/>
      <c r="H33" s="383"/>
      <c r="I33" s="384">
        <v>4</v>
      </c>
      <c r="J33" s="384"/>
      <c r="K33" s="384"/>
      <c r="L33" s="384"/>
      <c r="M33" s="384"/>
      <c r="N33" s="384"/>
      <c r="O33" s="384">
        <v>3</v>
      </c>
      <c r="P33" s="406">
        <v>2</v>
      </c>
      <c r="Q33" s="384"/>
      <c r="R33" s="384">
        <v>5</v>
      </c>
      <c r="S33" s="384"/>
      <c r="T33" s="384"/>
      <c r="U33" s="384"/>
      <c r="V33" s="384"/>
      <c r="W33" s="384"/>
      <c r="X33" s="384"/>
      <c r="Y33" s="384"/>
      <c r="Z33" s="384"/>
      <c r="AA33" s="384">
        <v>3</v>
      </c>
      <c r="AB33" s="384">
        <v>2</v>
      </c>
      <c r="AC33" s="384"/>
      <c r="AD33" s="384"/>
      <c r="AE33" s="384"/>
      <c r="AF33" s="384"/>
      <c r="AG33" s="384"/>
      <c r="AH33" s="383">
        <v>2</v>
      </c>
      <c r="AI33" s="384"/>
      <c r="AJ33" s="384"/>
      <c r="AK33" s="384"/>
      <c r="AL33" s="384"/>
      <c r="AM33" s="384"/>
      <c r="AN33" s="384">
        <v>3</v>
      </c>
      <c r="AO33" s="384"/>
      <c r="AP33" s="384"/>
      <c r="AQ33" s="384"/>
      <c r="AR33" s="384"/>
      <c r="AS33" s="384"/>
      <c r="AT33" s="384"/>
      <c r="AU33" s="384"/>
      <c r="AV33" s="396">
        <f t="shared" si="0"/>
        <v>30</v>
      </c>
    </row>
    <row r="34" spans="1:48" ht="23.25" customHeight="1">
      <c r="A34" s="381">
        <v>11</v>
      </c>
      <c r="B34" s="382" t="s">
        <v>40</v>
      </c>
      <c r="C34" s="402" t="s">
        <v>564</v>
      </c>
      <c r="D34" s="393"/>
      <c r="E34" s="383">
        <v>1</v>
      </c>
      <c r="F34" s="384"/>
      <c r="G34" s="384">
        <v>5</v>
      </c>
      <c r="H34" s="383"/>
      <c r="I34" s="384">
        <v>4</v>
      </c>
      <c r="J34" s="384"/>
      <c r="K34" s="384"/>
      <c r="L34" s="384"/>
      <c r="M34" s="384"/>
      <c r="N34" s="383"/>
      <c r="O34" s="384">
        <v>3</v>
      </c>
      <c r="P34" s="406">
        <v>2</v>
      </c>
      <c r="Q34" s="384">
        <v>4</v>
      </c>
      <c r="R34" s="384"/>
      <c r="S34" s="384"/>
      <c r="T34" s="384"/>
      <c r="U34" s="384"/>
      <c r="V34" s="384"/>
      <c r="W34" s="384"/>
      <c r="X34" s="384"/>
      <c r="Y34" s="384"/>
      <c r="Z34" s="384"/>
      <c r="AA34" s="384">
        <v>3</v>
      </c>
      <c r="AB34" s="384"/>
      <c r="AC34" s="384"/>
      <c r="AD34" s="384">
        <v>2</v>
      </c>
      <c r="AE34" s="384"/>
      <c r="AF34" s="384"/>
      <c r="AG34" s="384"/>
      <c r="AH34" s="383">
        <v>2</v>
      </c>
      <c r="AI34" s="384"/>
      <c r="AJ34" s="384"/>
      <c r="AK34" s="384">
        <v>2</v>
      </c>
      <c r="AL34" s="384"/>
      <c r="AM34" s="384"/>
      <c r="AN34" s="384"/>
      <c r="AO34" s="384"/>
      <c r="AP34" s="384"/>
      <c r="AQ34" s="384"/>
      <c r="AR34" s="384"/>
      <c r="AS34" s="384"/>
      <c r="AT34" s="384"/>
      <c r="AU34" s="384"/>
      <c r="AV34" s="396">
        <f t="shared" si="0"/>
        <v>28</v>
      </c>
    </row>
    <row r="35" spans="1:48" ht="23.25" customHeight="1">
      <c r="A35" s="381">
        <v>12</v>
      </c>
      <c r="B35" s="382" t="s">
        <v>40</v>
      </c>
      <c r="C35" s="402" t="s">
        <v>565</v>
      </c>
      <c r="D35" s="405"/>
      <c r="E35" s="383">
        <v>1</v>
      </c>
      <c r="F35" s="399"/>
      <c r="G35" s="399">
        <v>5</v>
      </c>
      <c r="H35" s="399"/>
      <c r="I35" s="383">
        <v>4</v>
      </c>
      <c r="J35" s="399"/>
      <c r="K35" s="399"/>
      <c r="L35" s="399"/>
      <c r="M35" s="399"/>
      <c r="N35" s="399"/>
      <c r="O35" s="399">
        <v>3</v>
      </c>
      <c r="P35" s="406"/>
      <c r="Q35" s="399"/>
      <c r="R35" s="399">
        <v>5</v>
      </c>
      <c r="S35" s="399"/>
      <c r="T35" s="399"/>
      <c r="U35" s="399"/>
      <c r="V35" s="399"/>
      <c r="W35" s="399"/>
      <c r="X35" s="399"/>
      <c r="Y35" s="399">
        <v>3</v>
      </c>
      <c r="Z35" s="399"/>
      <c r="AA35" s="399">
        <v>3</v>
      </c>
      <c r="AB35" s="399"/>
      <c r="AC35" s="399"/>
      <c r="AD35" s="399">
        <v>2</v>
      </c>
      <c r="AE35" s="399"/>
      <c r="AF35" s="399"/>
      <c r="AG35" s="399"/>
      <c r="AH35" s="383">
        <v>2</v>
      </c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6">
        <f t="shared" si="0"/>
        <v>28</v>
      </c>
    </row>
    <row r="36" spans="1:48" ht="23.25" customHeight="1">
      <c r="A36" s="381">
        <v>13</v>
      </c>
      <c r="B36" s="382" t="s">
        <v>40</v>
      </c>
      <c r="C36" s="402" t="s">
        <v>566</v>
      </c>
      <c r="D36" s="393"/>
      <c r="E36" s="383">
        <v>1</v>
      </c>
      <c r="F36" s="384"/>
      <c r="G36" s="384">
        <v>5</v>
      </c>
      <c r="H36" s="383"/>
      <c r="I36" s="384">
        <v>4</v>
      </c>
      <c r="J36" s="384"/>
      <c r="K36" s="384"/>
      <c r="L36" s="384"/>
      <c r="M36" s="384">
        <v>3</v>
      </c>
      <c r="N36" s="384"/>
      <c r="O36" s="384">
        <v>3</v>
      </c>
      <c r="P36" s="406">
        <v>2</v>
      </c>
      <c r="Q36" s="384"/>
      <c r="R36" s="384">
        <v>5</v>
      </c>
      <c r="S36" s="384"/>
      <c r="T36" s="384"/>
      <c r="U36" s="384"/>
      <c r="V36" s="384"/>
      <c r="W36" s="384">
        <v>3</v>
      </c>
      <c r="X36" s="384"/>
      <c r="Y36" s="384">
        <v>3</v>
      </c>
      <c r="Z36" s="384"/>
      <c r="AA36" s="384"/>
      <c r="AB36" s="384"/>
      <c r="AC36" s="384"/>
      <c r="AD36" s="384"/>
      <c r="AE36" s="384"/>
      <c r="AF36" s="384"/>
      <c r="AG36" s="384"/>
      <c r="AH36" s="383">
        <v>2</v>
      </c>
      <c r="AI36" s="384"/>
      <c r="AJ36" s="384"/>
      <c r="AK36" s="384"/>
      <c r="AL36" s="401"/>
      <c r="AM36" s="384">
        <v>2</v>
      </c>
      <c r="AN36" s="384"/>
      <c r="AO36" s="384"/>
      <c r="AP36" s="384"/>
      <c r="AQ36" s="384"/>
      <c r="AR36" s="384"/>
      <c r="AS36" s="384"/>
      <c r="AT36" s="384"/>
      <c r="AU36" s="384"/>
      <c r="AV36" s="396">
        <f t="shared" si="0"/>
        <v>33</v>
      </c>
    </row>
    <row r="37" spans="1:48" ht="23.25" customHeight="1">
      <c r="A37" s="381">
        <v>14</v>
      </c>
      <c r="B37" s="382" t="s">
        <v>40</v>
      </c>
      <c r="C37" s="402" t="s">
        <v>567</v>
      </c>
      <c r="D37" s="393"/>
      <c r="E37" s="383">
        <v>1</v>
      </c>
      <c r="F37" s="384"/>
      <c r="G37" s="384">
        <v>5</v>
      </c>
      <c r="H37" s="383">
        <v>3</v>
      </c>
      <c r="I37" s="384"/>
      <c r="J37" s="384"/>
      <c r="K37" s="384"/>
      <c r="L37" s="384"/>
      <c r="M37" s="384"/>
      <c r="N37" s="384"/>
      <c r="O37" s="384">
        <v>3</v>
      </c>
      <c r="P37" s="406"/>
      <c r="Q37" s="384">
        <v>4</v>
      </c>
      <c r="R37" s="384"/>
      <c r="S37" s="384"/>
      <c r="T37" s="384">
        <v>2</v>
      </c>
      <c r="U37" s="384"/>
      <c r="V37" s="384"/>
      <c r="W37" s="384"/>
      <c r="X37" s="384"/>
      <c r="Y37" s="384"/>
      <c r="Z37" s="384"/>
      <c r="AA37" s="384">
        <v>3</v>
      </c>
      <c r="AB37" s="384"/>
      <c r="AC37" s="384"/>
      <c r="AD37" s="384">
        <v>2</v>
      </c>
      <c r="AE37" s="384"/>
      <c r="AF37" s="384"/>
      <c r="AG37" s="384">
        <v>2</v>
      </c>
      <c r="AH37" s="383"/>
      <c r="AI37" s="384"/>
      <c r="AJ37" s="384"/>
      <c r="AK37" s="384"/>
      <c r="AL37" s="384"/>
      <c r="AM37" s="384">
        <v>2</v>
      </c>
      <c r="AN37" s="384"/>
      <c r="AO37" s="384">
        <v>1</v>
      </c>
      <c r="AP37" s="384"/>
      <c r="AQ37" s="384"/>
      <c r="AR37" s="384"/>
      <c r="AS37" s="384"/>
      <c r="AT37" s="384"/>
      <c r="AU37" s="384"/>
      <c r="AV37" s="396">
        <f t="shared" si="0"/>
        <v>28</v>
      </c>
    </row>
    <row r="38" spans="1:48" ht="23.25" customHeight="1">
      <c r="A38" s="381">
        <v>15</v>
      </c>
      <c r="B38" s="382" t="s">
        <v>40</v>
      </c>
      <c r="C38" s="402" t="s">
        <v>568</v>
      </c>
      <c r="D38" s="393"/>
      <c r="E38" s="383">
        <v>1</v>
      </c>
      <c r="F38" s="384">
        <v>5</v>
      </c>
      <c r="G38" s="384"/>
      <c r="H38" s="384">
        <v>3</v>
      </c>
      <c r="I38" s="383"/>
      <c r="J38" s="384"/>
      <c r="K38" s="384"/>
      <c r="L38" s="384"/>
      <c r="M38" s="384"/>
      <c r="N38" s="384"/>
      <c r="O38" s="384">
        <v>3</v>
      </c>
      <c r="P38" s="406"/>
      <c r="Q38" s="384">
        <v>4</v>
      </c>
      <c r="R38" s="384"/>
      <c r="S38" s="384"/>
      <c r="T38" s="384">
        <v>2</v>
      </c>
      <c r="U38" s="384"/>
      <c r="V38" s="384"/>
      <c r="W38" s="384"/>
      <c r="X38" s="384"/>
      <c r="Y38" s="384"/>
      <c r="AA38" s="384">
        <v>3</v>
      </c>
      <c r="AB38" s="384"/>
      <c r="AC38" s="384"/>
      <c r="AD38" s="384">
        <v>2</v>
      </c>
      <c r="AE38" s="384"/>
      <c r="AF38" s="384"/>
      <c r="AG38" s="384">
        <v>2</v>
      </c>
      <c r="AH38" s="383"/>
      <c r="AI38" s="384"/>
      <c r="AJ38" s="384"/>
      <c r="AK38" s="384"/>
      <c r="AL38" s="384"/>
      <c r="AM38" s="384"/>
      <c r="AN38" s="384">
        <v>3</v>
      </c>
      <c r="AO38" s="384">
        <v>1</v>
      </c>
      <c r="AP38" s="384"/>
      <c r="AQ38" s="384"/>
      <c r="AR38" s="384"/>
      <c r="AS38" s="384"/>
      <c r="AT38" s="384"/>
      <c r="AU38" s="384"/>
      <c r="AV38" s="396">
        <f t="shared" si="0"/>
        <v>29</v>
      </c>
    </row>
    <row r="39" spans="1:48" ht="23.25" customHeight="1">
      <c r="A39" s="381">
        <v>16</v>
      </c>
      <c r="B39" s="382" t="s">
        <v>40</v>
      </c>
      <c r="C39" s="402" t="s">
        <v>569</v>
      </c>
      <c r="D39" s="393"/>
      <c r="E39" s="383">
        <v>1</v>
      </c>
      <c r="F39" s="384"/>
      <c r="G39" s="384">
        <v>5</v>
      </c>
      <c r="H39" s="384"/>
      <c r="I39" s="383">
        <v>4</v>
      </c>
      <c r="J39" s="384"/>
      <c r="K39" s="384">
        <v>3</v>
      </c>
      <c r="L39" s="384">
        <v>2</v>
      </c>
      <c r="M39" s="384"/>
      <c r="N39" s="384"/>
      <c r="O39" s="384"/>
      <c r="P39" s="406"/>
      <c r="Q39" s="384"/>
      <c r="R39" s="384">
        <v>5</v>
      </c>
      <c r="S39" s="384"/>
      <c r="T39" s="384"/>
      <c r="U39" s="384"/>
      <c r="V39" s="384"/>
      <c r="W39" s="384"/>
      <c r="X39" s="384"/>
      <c r="Y39" s="384">
        <v>3</v>
      </c>
      <c r="Z39" s="384"/>
      <c r="AA39" s="384"/>
      <c r="AB39" s="384">
        <v>2</v>
      </c>
      <c r="AC39" s="384"/>
      <c r="AD39" s="384"/>
      <c r="AE39" s="384"/>
      <c r="AF39" s="384"/>
      <c r="AG39" s="384"/>
      <c r="AH39" s="383">
        <v>2</v>
      </c>
      <c r="AI39" s="384"/>
      <c r="AJ39" s="384">
        <v>2</v>
      </c>
      <c r="AK39" s="384"/>
      <c r="AL39" s="384"/>
      <c r="AM39" s="384"/>
      <c r="AN39" s="384"/>
      <c r="AO39" s="384"/>
      <c r="AP39" s="384"/>
      <c r="AQ39" s="384"/>
      <c r="AR39" s="384"/>
      <c r="AS39" s="384"/>
      <c r="AT39" s="384"/>
      <c r="AU39" s="384"/>
      <c r="AV39" s="396">
        <f t="shared" si="0"/>
        <v>29</v>
      </c>
    </row>
    <row r="40" spans="1:48" ht="23.25" customHeight="1">
      <c r="A40" s="381">
        <v>17</v>
      </c>
      <c r="B40" s="382" t="s">
        <v>40</v>
      </c>
      <c r="C40" s="402" t="s">
        <v>570</v>
      </c>
      <c r="D40" s="393"/>
      <c r="E40" s="383">
        <v>1</v>
      </c>
      <c r="F40" s="384"/>
      <c r="G40" s="397">
        <v>5</v>
      </c>
      <c r="H40" s="383"/>
      <c r="I40" s="384">
        <v>4</v>
      </c>
      <c r="J40" s="384"/>
      <c r="K40" s="383"/>
      <c r="L40" s="384"/>
      <c r="M40" s="384"/>
      <c r="N40" s="384"/>
      <c r="O40" s="384">
        <v>3</v>
      </c>
      <c r="P40" s="406"/>
      <c r="Q40" s="384">
        <v>4</v>
      </c>
      <c r="R40" s="384"/>
      <c r="S40" s="384"/>
      <c r="T40" s="384"/>
      <c r="U40" s="384"/>
      <c r="V40" s="384"/>
      <c r="W40" s="384"/>
      <c r="X40" s="384"/>
      <c r="Y40" s="384"/>
      <c r="Z40" s="384"/>
      <c r="AA40" s="384">
        <v>3</v>
      </c>
      <c r="AB40" s="384"/>
      <c r="AC40" s="384"/>
      <c r="AD40" s="384"/>
      <c r="AE40" s="384">
        <v>3</v>
      </c>
      <c r="AF40" s="384"/>
      <c r="AG40" s="384"/>
      <c r="AH40" s="383">
        <v>2</v>
      </c>
      <c r="AI40" s="384"/>
      <c r="AJ40" s="384"/>
      <c r="AK40" s="384"/>
      <c r="AL40" s="399"/>
      <c r="AM40" s="384"/>
      <c r="AN40" s="384">
        <v>3</v>
      </c>
      <c r="AO40" s="384">
        <v>1</v>
      </c>
      <c r="AP40" s="384"/>
      <c r="AQ40" s="384"/>
      <c r="AR40" s="384"/>
      <c r="AS40" s="384"/>
      <c r="AT40" s="384"/>
      <c r="AU40" s="384"/>
      <c r="AV40" s="396">
        <f t="shared" si="0"/>
        <v>29</v>
      </c>
    </row>
    <row r="41" spans="1:48" ht="23.25" customHeight="1">
      <c r="A41" s="381">
        <v>18</v>
      </c>
      <c r="B41" s="382" t="s">
        <v>40</v>
      </c>
      <c r="C41" s="402" t="s">
        <v>571</v>
      </c>
      <c r="D41" s="393"/>
      <c r="E41" s="383">
        <v>1</v>
      </c>
      <c r="F41" s="384"/>
      <c r="G41" s="384">
        <v>5</v>
      </c>
      <c r="H41" s="384"/>
      <c r="I41" s="383">
        <v>4</v>
      </c>
      <c r="J41" s="384"/>
      <c r="K41" s="383"/>
      <c r="L41" s="384"/>
      <c r="M41" s="384"/>
      <c r="N41" s="384"/>
      <c r="O41" s="384">
        <v>3</v>
      </c>
      <c r="P41" s="406"/>
      <c r="Q41" s="384"/>
      <c r="R41" s="384">
        <v>5</v>
      </c>
      <c r="S41" s="384"/>
      <c r="T41" s="384"/>
      <c r="U41" s="384"/>
      <c r="V41" s="384"/>
      <c r="W41" s="384">
        <v>3</v>
      </c>
      <c r="X41" s="384"/>
      <c r="Y41" s="384"/>
      <c r="Z41" s="384"/>
      <c r="AA41" s="390">
        <v>3</v>
      </c>
      <c r="AB41" s="384"/>
      <c r="AC41" s="384"/>
      <c r="AD41" s="384">
        <v>2</v>
      </c>
      <c r="AE41" s="384"/>
      <c r="AF41" s="384"/>
      <c r="AG41" s="384"/>
      <c r="AH41" s="384">
        <v>2</v>
      </c>
      <c r="AI41" s="384"/>
      <c r="AJ41" s="384"/>
      <c r="AK41" s="384"/>
      <c r="AL41" s="384"/>
      <c r="AM41" s="384">
        <v>2</v>
      </c>
      <c r="AN41" s="384"/>
      <c r="AO41" s="384">
        <v>1</v>
      </c>
      <c r="AP41" s="384"/>
      <c r="AQ41" s="384"/>
      <c r="AR41" s="384"/>
      <c r="AS41" s="384"/>
      <c r="AT41" s="384"/>
      <c r="AU41" s="384"/>
      <c r="AV41" s="396">
        <f t="shared" si="0"/>
        <v>31</v>
      </c>
    </row>
    <row r="42" spans="1:48" ht="23.25" customHeight="1">
      <c r="A42" s="381">
        <v>19</v>
      </c>
      <c r="B42" s="382" t="s">
        <v>40</v>
      </c>
      <c r="C42" s="402" t="s">
        <v>572</v>
      </c>
      <c r="D42" s="393"/>
      <c r="E42" s="383">
        <v>1</v>
      </c>
      <c r="F42" s="384"/>
      <c r="G42" s="384">
        <v>5</v>
      </c>
      <c r="H42" s="384"/>
      <c r="I42" s="383">
        <v>4</v>
      </c>
      <c r="J42" s="384"/>
      <c r="K42" s="384"/>
      <c r="L42" s="384"/>
      <c r="M42" s="384"/>
      <c r="N42" s="384"/>
      <c r="O42" s="384">
        <v>3</v>
      </c>
      <c r="P42" s="406"/>
      <c r="Q42" s="384"/>
      <c r="R42" s="384">
        <v>5</v>
      </c>
      <c r="S42" s="384"/>
      <c r="T42" s="384"/>
      <c r="U42" s="384"/>
      <c r="V42" s="384"/>
      <c r="W42" s="384"/>
      <c r="X42" s="384"/>
      <c r="Y42" s="384">
        <v>3</v>
      </c>
      <c r="Z42" s="384"/>
      <c r="AA42" s="384">
        <v>3</v>
      </c>
      <c r="AB42" s="384"/>
      <c r="AC42" s="384"/>
      <c r="AD42" s="384"/>
      <c r="AE42" s="384"/>
      <c r="AF42" s="384"/>
      <c r="AG42" s="384"/>
      <c r="AH42" s="383">
        <v>2</v>
      </c>
      <c r="AI42" s="384"/>
      <c r="AJ42" s="384">
        <v>2</v>
      </c>
      <c r="AK42" s="384"/>
      <c r="AL42" s="401"/>
      <c r="AM42" s="384"/>
      <c r="AN42" s="384"/>
      <c r="AO42" s="384"/>
      <c r="AP42" s="384"/>
      <c r="AQ42" s="384"/>
      <c r="AR42" s="384"/>
      <c r="AS42" s="384"/>
      <c r="AT42" s="384"/>
      <c r="AU42" s="384"/>
      <c r="AV42" s="396">
        <f t="shared" si="0"/>
        <v>28</v>
      </c>
    </row>
    <row r="43" spans="1:48" ht="23.25" customHeight="1">
      <c r="A43" s="381">
        <v>20</v>
      </c>
      <c r="B43" s="382" t="s">
        <v>40</v>
      </c>
      <c r="C43" s="402" t="s">
        <v>573</v>
      </c>
      <c r="D43" s="393"/>
      <c r="E43" s="383">
        <v>1</v>
      </c>
      <c r="F43" s="384"/>
      <c r="G43" s="384">
        <v>5</v>
      </c>
      <c r="H43" s="384"/>
      <c r="I43" s="383">
        <v>4</v>
      </c>
      <c r="J43" s="384"/>
      <c r="K43" s="384"/>
      <c r="L43" s="384"/>
      <c r="M43" s="384"/>
      <c r="N43" s="384"/>
      <c r="O43" s="384">
        <v>3</v>
      </c>
      <c r="P43" s="406"/>
      <c r="Q43" s="384"/>
      <c r="R43" s="384">
        <v>5</v>
      </c>
      <c r="S43" s="384"/>
      <c r="T43" s="384"/>
      <c r="U43" s="384">
        <v>2</v>
      </c>
      <c r="V43" s="384"/>
      <c r="W43" s="384">
        <v>3</v>
      </c>
      <c r="X43" s="384"/>
      <c r="Y43" s="384">
        <v>3</v>
      </c>
      <c r="Z43" s="384"/>
      <c r="AA43" s="384"/>
      <c r="AB43" s="384">
        <v>2</v>
      </c>
      <c r="AC43" s="384"/>
      <c r="AD43" s="384"/>
      <c r="AE43" s="384"/>
      <c r="AF43" s="384"/>
      <c r="AG43" s="384"/>
      <c r="AH43" s="383">
        <v>2</v>
      </c>
      <c r="AI43" s="384"/>
      <c r="AJ43" s="384"/>
      <c r="AK43" s="384"/>
      <c r="AL43" s="383"/>
      <c r="AM43" s="384"/>
      <c r="AN43" s="384"/>
      <c r="AO43" s="384"/>
      <c r="AP43" s="384"/>
      <c r="AQ43" s="384"/>
      <c r="AR43" s="384"/>
      <c r="AS43" s="384"/>
      <c r="AT43" s="384"/>
      <c r="AU43" s="384"/>
      <c r="AV43" s="396">
        <f t="shared" si="0"/>
        <v>30</v>
      </c>
    </row>
    <row r="44" spans="1:48" ht="23.25" customHeight="1">
      <c r="A44" s="381">
        <v>21</v>
      </c>
      <c r="B44" s="382" t="s">
        <v>40</v>
      </c>
      <c r="C44" s="402" t="s">
        <v>574</v>
      </c>
      <c r="D44" s="393">
        <v>1</v>
      </c>
      <c r="E44" s="383"/>
      <c r="F44" s="384">
        <v>5</v>
      </c>
      <c r="G44" s="384"/>
      <c r="H44" s="384"/>
      <c r="I44" s="383">
        <v>4</v>
      </c>
      <c r="J44" s="384"/>
      <c r="K44" s="384"/>
      <c r="L44" s="384">
        <v>2</v>
      </c>
      <c r="M44" s="384"/>
      <c r="N44" s="384"/>
      <c r="O44" s="384">
        <v>3</v>
      </c>
      <c r="P44" s="406"/>
      <c r="Q44" s="384">
        <v>4</v>
      </c>
      <c r="R44" s="384"/>
      <c r="S44" s="384">
        <v>1</v>
      </c>
      <c r="T44" s="384"/>
      <c r="U44" s="384"/>
      <c r="V44" s="384"/>
      <c r="W44" s="384"/>
      <c r="X44" s="384"/>
      <c r="Y44" s="384"/>
      <c r="Z44" s="384"/>
      <c r="AA44" s="390">
        <v>3</v>
      </c>
      <c r="AB44" s="384"/>
      <c r="AC44" s="384"/>
      <c r="AD44" s="384"/>
      <c r="AE44" s="384">
        <v>3</v>
      </c>
      <c r="AF44" s="384"/>
      <c r="AG44" s="384">
        <v>2</v>
      </c>
      <c r="AH44" s="383"/>
      <c r="AI44" s="384"/>
      <c r="AJ44" s="384"/>
      <c r="AK44" s="384"/>
      <c r="AL44" s="384"/>
      <c r="AM44" s="384">
        <v>2</v>
      </c>
      <c r="AN44" s="384"/>
      <c r="AO44" s="384">
        <v>1</v>
      </c>
      <c r="AP44" s="384"/>
      <c r="AQ44" s="384"/>
      <c r="AR44" s="384"/>
      <c r="AS44" s="384"/>
      <c r="AT44" s="384"/>
      <c r="AU44" s="384"/>
      <c r="AV44" s="396">
        <f t="shared" si="0"/>
        <v>31</v>
      </c>
    </row>
    <row r="45" spans="1:48" ht="23.25" customHeight="1">
      <c r="A45" s="381">
        <v>22</v>
      </c>
      <c r="B45" s="382" t="s">
        <v>40</v>
      </c>
      <c r="C45" s="402" t="s">
        <v>575</v>
      </c>
      <c r="D45" s="393"/>
      <c r="E45" s="383">
        <v>1</v>
      </c>
      <c r="F45" s="384"/>
      <c r="G45" s="384">
        <v>5</v>
      </c>
      <c r="H45" s="384"/>
      <c r="I45" s="383">
        <v>4</v>
      </c>
      <c r="J45" s="384"/>
      <c r="K45" s="384"/>
      <c r="L45" s="384"/>
      <c r="M45" s="384">
        <v>3</v>
      </c>
      <c r="N45" s="384"/>
      <c r="O45" s="384">
        <v>3</v>
      </c>
      <c r="P45" s="406">
        <v>2</v>
      </c>
      <c r="Q45" s="384"/>
      <c r="R45" s="384">
        <v>5</v>
      </c>
      <c r="S45" s="384"/>
      <c r="T45" s="384"/>
      <c r="U45" s="384"/>
      <c r="V45" s="384"/>
      <c r="W45" s="384"/>
      <c r="X45" s="384"/>
      <c r="Y45" s="384">
        <v>3</v>
      </c>
      <c r="Z45" s="384"/>
      <c r="AA45" s="384"/>
      <c r="AB45" s="384"/>
      <c r="AC45" s="384"/>
      <c r="AD45" s="384"/>
      <c r="AE45" s="384"/>
      <c r="AF45" s="384"/>
      <c r="AG45" s="384"/>
      <c r="AH45" s="383">
        <v>2</v>
      </c>
      <c r="AI45" s="384"/>
      <c r="AJ45" s="384"/>
      <c r="AK45" s="384"/>
      <c r="AL45" s="384">
        <v>3</v>
      </c>
      <c r="AM45" s="384"/>
      <c r="AN45" s="384"/>
      <c r="AO45" s="384">
        <v>1</v>
      </c>
      <c r="AP45" s="384"/>
      <c r="AQ45" s="384"/>
      <c r="AR45" s="384"/>
      <c r="AS45" s="384"/>
      <c r="AT45" s="384"/>
      <c r="AU45" s="384"/>
      <c r="AV45" s="396">
        <f t="shared" si="0"/>
        <v>32</v>
      </c>
    </row>
    <row r="46" spans="1:48" ht="23.25" customHeight="1">
      <c r="A46" s="381">
        <v>23</v>
      </c>
      <c r="B46" s="382" t="s">
        <v>40</v>
      </c>
      <c r="C46" s="402" t="s">
        <v>576</v>
      </c>
      <c r="D46" s="393"/>
      <c r="E46" s="383">
        <v>1</v>
      </c>
      <c r="F46" s="384">
        <v>5</v>
      </c>
      <c r="G46" s="384"/>
      <c r="H46" s="383">
        <v>3</v>
      </c>
      <c r="I46" s="384"/>
      <c r="J46" s="384"/>
      <c r="K46" s="384"/>
      <c r="L46" s="384">
        <v>2</v>
      </c>
      <c r="M46" s="384"/>
      <c r="N46" s="384"/>
      <c r="O46" s="384">
        <v>3</v>
      </c>
      <c r="P46" s="406"/>
      <c r="Q46" s="384">
        <v>4</v>
      </c>
      <c r="R46" s="384"/>
      <c r="S46" s="384"/>
      <c r="T46" s="384">
        <v>2</v>
      </c>
      <c r="U46" s="384"/>
      <c r="V46" s="384"/>
      <c r="W46" s="384"/>
      <c r="X46" s="384"/>
      <c r="Y46" s="384"/>
      <c r="Z46" s="384"/>
      <c r="AA46" s="384">
        <v>3</v>
      </c>
      <c r="AB46" s="384">
        <v>2</v>
      </c>
      <c r="AC46" s="384"/>
      <c r="AD46" s="384"/>
      <c r="AE46" s="384"/>
      <c r="AF46" s="384"/>
      <c r="AG46" s="384"/>
      <c r="AH46" s="383">
        <v>2</v>
      </c>
      <c r="AI46" s="384"/>
      <c r="AJ46" s="384">
        <v>2</v>
      </c>
      <c r="AK46" s="384"/>
      <c r="AL46" s="399"/>
      <c r="AM46" s="384"/>
      <c r="AN46" s="384"/>
      <c r="AO46" s="384"/>
      <c r="AP46" s="384"/>
      <c r="AQ46" s="384"/>
      <c r="AR46" s="384"/>
      <c r="AS46" s="384"/>
      <c r="AT46" s="384"/>
      <c r="AU46" s="384"/>
      <c r="AV46" s="396">
        <f t="shared" si="0"/>
        <v>29</v>
      </c>
    </row>
    <row r="47" spans="1:48" ht="23.25" customHeight="1">
      <c r="A47" s="381">
        <v>24</v>
      </c>
      <c r="B47" s="382" t="s">
        <v>40</v>
      </c>
      <c r="C47" s="402" t="s">
        <v>577</v>
      </c>
      <c r="D47" s="393"/>
      <c r="E47" s="383">
        <v>1</v>
      </c>
      <c r="F47" s="384"/>
      <c r="G47" s="384">
        <v>5</v>
      </c>
      <c r="H47" s="384"/>
      <c r="I47" s="383">
        <v>4</v>
      </c>
      <c r="J47" s="384"/>
      <c r="K47" s="383"/>
      <c r="L47" s="384"/>
      <c r="M47" s="383">
        <v>3</v>
      </c>
      <c r="N47" s="384"/>
      <c r="O47" s="384">
        <v>3</v>
      </c>
      <c r="P47" s="406"/>
      <c r="Q47" s="384"/>
      <c r="R47" s="384">
        <v>5</v>
      </c>
      <c r="S47" s="384"/>
      <c r="T47" s="384"/>
      <c r="U47" s="384">
        <v>2</v>
      </c>
      <c r="V47" s="384"/>
      <c r="W47" s="384">
        <v>3</v>
      </c>
      <c r="X47" s="384"/>
      <c r="Y47" s="384">
        <v>3</v>
      </c>
      <c r="Z47" s="384"/>
      <c r="AA47" s="384"/>
      <c r="AB47" s="384">
        <v>2</v>
      </c>
      <c r="AC47" s="384"/>
      <c r="AD47" s="384"/>
      <c r="AE47" s="384"/>
      <c r="AF47" s="397"/>
      <c r="AG47" s="384"/>
      <c r="AH47" s="383">
        <v>2</v>
      </c>
      <c r="AI47" s="384"/>
      <c r="AJ47" s="384"/>
      <c r="AK47" s="384"/>
      <c r="AL47" s="401"/>
      <c r="AM47" s="384"/>
      <c r="AN47" s="384"/>
      <c r="AO47" s="384"/>
      <c r="AP47" s="384"/>
      <c r="AQ47" s="384"/>
      <c r="AR47" s="384"/>
      <c r="AS47" s="384"/>
      <c r="AT47" s="384"/>
      <c r="AU47" s="384"/>
      <c r="AV47" s="396">
        <f t="shared" si="0"/>
        <v>33</v>
      </c>
    </row>
    <row r="48" spans="1:48" ht="23.25" customHeight="1">
      <c r="A48" s="381">
        <v>2</v>
      </c>
      <c r="B48" s="382" t="s">
        <v>41</v>
      </c>
      <c r="C48" s="402" t="s">
        <v>578</v>
      </c>
      <c r="D48" s="393"/>
      <c r="E48" s="383">
        <v>1</v>
      </c>
      <c r="F48" s="383"/>
      <c r="G48" s="383">
        <v>5</v>
      </c>
      <c r="H48" s="383"/>
      <c r="I48" s="383">
        <v>4</v>
      </c>
      <c r="J48" s="383"/>
      <c r="K48" s="383"/>
      <c r="L48" s="383"/>
      <c r="M48" s="383"/>
      <c r="N48" s="383"/>
      <c r="O48" s="383">
        <v>3</v>
      </c>
      <c r="P48" s="404"/>
      <c r="Q48" s="383">
        <v>4</v>
      </c>
      <c r="R48" s="383"/>
      <c r="S48" s="383"/>
      <c r="T48" s="383">
        <v>2</v>
      </c>
      <c r="U48" s="383"/>
      <c r="V48" s="383"/>
      <c r="W48" s="383"/>
      <c r="X48" s="383"/>
      <c r="Y48" s="383"/>
      <c r="Z48" s="383"/>
      <c r="AA48" s="383">
        <v>3</v>
      </c>
      <c r="AB48" s="383"/>
      <c r="AC48" s="383"/>
      <c r="AD48" s="383">
        <v>2</v>
      </c>
      <c r="AE48" s="383"/>
      <c r="AF48" s="383"/>
      <c r="AG48" s="383"/>
      <c r="AH48" s="383">
        <v>2</v>
      </c>
      <c r="AI48" s="383"/>
      <c r="AJ48" s="383"/>
      <c r="AK48" s="383">
        <v>2</v>
      </c>
      <c r="AL48" s="383"/>
      <c r="AM48" s="383"/>
      <c r="AN48" s="383"/>
      <c r="AO48" s="395"/>
      <c r="AP48" s="383"/>
      <c r="AQ48" s="383"/>
      <c r="AR48" s="383"/>
      <c r="AS48" s="383"/>
      <c r="AT48" s="383"/>
      <c r="AU48" s="383"/>
      <c r="AV48" s="396">
        <f t="shared" si="0"/>
        <v>28</v>
      </c>
    </row>
    <row r="49" spans="1:48" ht="23.25" customHeight="1">
      <c r="A49" s="381">
        <v>3</v>
      </c>
      <c r="B49" s="382" t="s">
        <v>41</v>
      </c>
      <c r="C49" s="402" t="s">
        <v>631</v>
      </c>
      <c r="D49" s="39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404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  <c r="AC49" s="383"/>
      <c r="AD49" s="383"/>
      <c r="AE49" s="383"/>
      <c r="AF49" s="397"/>
      <c r="AG49" s="383"/>
      <c r="AH49" s="383"/>
      <c r="AI49" s="383"/>
      <c r="AJ49" s="383"/>
      <c r="AK49" s="383"/>
      <c r="AL49" s="383"/>
      <c r="AM49" s="383"/>
      <c r="AN49" s="383"/>
      <c r="AO49" s="383"/>
      <c r="AP49" s="383"/>
      <c r="AQ49" s="383"/>
      <c r="AR49" s="383"/>
      <c r="AS49" s="383"/>
      <c r="AT49" s="383"/>
      <c r="AU49" s="383"/>
      <c r="AV49" s="396">
        <f t="shared" si="0"/>
        <v>0</v>
      </c>
    </row>
    <row r="50" spans="1:48" ht="23.25" customHeight="1">
      <c r="A50" s="381">
        <v>4</v>
      </c>
      <c r="B50" s="382" t="s">
        <v>41</v>
      </c>
      <c r="C50" s="402" t="s">
        <v>579</v>
      </c>
      <c r="D50" s="393"/>
      <c r="E50" s="383">
        <v>1</v>
      </c>
      <c r="F50" s="383"/>
      <c r="G50" s="383">
        <v>5</v>
      </c>
      <c r="H50" s="383"/>
      <c r="I50" s="383">
        <v>4</v>
      </c>
      <c r="J50" s="383"/>
      <c r="K50" s="383"/>
      <c r="L50" s="383">
        <v>2</v>
      </c>
      <c r="M50" s="383"/>
      <c r="N50" s="383"/>
      <c r="O50" s="383"/>
      <c r="P50" s="404">
        <v>2</v>
      </c>
      <c r="Q50" s="383"/>
      <c r="R50" s="383">
        <v>5</v>
      </c>
      <c r="S50" s="383"/>
      <c r="T50" s="383"/>
      <c r="U50" s="383">
        <v>2</v>
      </c>
      <c r="V50" s="383"/>
      <c r="W50" s="383">
        <v>3</v>
      </c>
      <c r="X50" s="383"/>
      <c r="Y50" s="383">
        <v>3</v>
      </c>
      <c r="Z50" s="383"/>
      <c r="AA50" s="383"/>
      <c r="AB50" s="383"/>
      <c r="AC50" s="383"/>
      <c r="AD50" s="383">
        <v>2</v>
      </c>
      <c r="AE50" s="383"/>
      <c r="AF50" s="383"/>
      <c r="AG50" s="383"/>
      <c r="AH50" s="383">
        <v>2</v>
      </c>
      <c r="AI50" s="383"/>
      <c r="AJ50" s="383"/>
      <c r="AK50" s="383"/>
      <c r="AL50" s="383"/>
      <c r="AM50" s="383"/>
      <c r="AN50" s="383">
        <v>3</v>
      </c>
      <c r="AO50" s="395"/>
      <c r="AP50" s="383"/>
      <c r="AQ50" s="383"/>
      <c r="AR50" s="383"/>
      <c r="AS50" s="383"/>
      <c r="AT50" s="383"/>
      <c r="AU50" s="383"/>
      <c r="AV50" s="396">
        <f t="shared" si="0"/>
        <v>34</v>
      </c>
    </row>
    <row r="51" spans="1:48" ht="23.25" customHeight="1">
      <c r="A51" s="381">
        <v>5</v>
      </c>
      <c r="B51" s="382" t="s">
        <v>41</v>
      </c>
      <c r="C51" s="402" t="s">
        <v>580</v>
      </c>
      <c r="D51" s="405"/>
      <c r="E51" s="394">
        <v>1</v>
      </c>
      <c r="F51" s="398"/>
      <c r="G51" s="394">
        <v>5</v>
      </c>
      <c r="H51" s="383"/>
      <c r="I51" s="394">
        <v>4</v>
      </c>
      <c r="J51" s="399"/>
      <c r="K51" s="383"/>
      <c r="L51" s="398"/>
      <c r="M51" s="394"/>
      <c r="N51" s="394"/>
      <c r="O51" s="394">
        <v>3</v>
      </c>
      <c r="P51" s="404"/>
      <c r="Q51" s="394">
        <v>4</v>
      </c>
      <c r="R51" s="394"/>
      <c r="S51" s="394"/>
      <c r="T51" s="394">
        <v>2</v>
      </c>
      <c r="U51" s="394"/>
      <c r="V51" s="394"/>
      <c r="W51" s="394"/>
      <c r="X51" s="394"/>
      <c r="Y51" s="394"/>
      <c r="Z51" s="394"/>
      <c r="AA51" s="394">
        <v>3</v>
      </c>
      <c r="AB51" s="394"/>
      <c r="AC51" s="394"/>
      <c r="AD51" s="394">
        <v>2</v>
      </c>
      <c r="AE51" s="394"/>
      <c r="AF51" s="394"/>
      <c r="AG51" s="394"/>
      <c r="AH51" s="394">
        <v>2</v>
      </c>
      <c r="AI51" s="394"/>
      <c r="AJ51" s="394"/>
      <c r="AK51" s="384">
        <v>2</v>
      </c>
      <c r="AL51" s="399"/>
      <c r="AM51" s="394"/>
      <c r="AN51" s="394"/>
      <c r="AO51" s="394"/>
      <c r="AP51" s="399"/>
      <c r="AQ51" s="394"/>
      <c r="AR51" s="394"/>
      <c r="AS51" s="394"/>
      <c r="AT51" s="394"/>
      <c r="AU51" s="394"/>
      <c r="AV51" s="396">
        <f t="shared" si="0"/>
        <v>28</v>
      </c>
    </row>
    <row r="52" spans="1:48" ht="23.25" customHeight="1">
      <c r="A52" s="381">
        <v>6</v>
      </c>
      <c r="B52" s="382" t="s">
        <v>41</v>
      </c>
      <c r="C52" s="402" t="s">
        <v>581</v>
      </c>
      <c r="D52" s="393"/>
      <c r="E52" s="383">
        <v>1</v>
      </c>
      <c r="F52" s="384"/>
      <c r="G52" s="384">
        <v>5</v>
      </c>
      <c r="H52" s="384"/>
      <c r="I52" s="383">
        <v>4</v>
      </c>
      <c r="J52" s="384"/>
      <c r="K52" s="384"/>
      <c r="L52" s="384"/>
      <c r="M52" s="384">
        <v>3</v>
      </c>
      <c r="N52" s="384"/>
      <c r="O52" s="384"/>
      <c r="P52" s="406">
        <v>2</v>
      </c>
      <c r="Q52" s="384"/>
      <c r="R52" s="384">
        <v>5</v>
      </c>
      <c r="S52" s="384"/>
      <c r="T52" s="384"/>
      <c r="U52" s="384">
        <v>2</v>
      </c>
      <c r="V52" s="384"/>
      <c r="W52" s="384">
        <v>3</v>
      </c>
      <c r="X52" s="384"/>
      <c r="Y52" s="384"/>
      <c r="Z52" s="384"/>
      <c r="AA52" s="384"/>
      <c r="AB52" s="384"/>
      <c r="AC52" s="384"/>
      <c r="AD52" s="384"/>
      <c r="AE52" s="384"/>
      <c r="AF52" s="384"/>
      <c r="AG52" s="384">
        <v>2</v>
      </c>
      <c r="AH52" s="383"/>
      <c r="AI52" s="384"/>
      <c r="AJ52" s="384"/>
      <c r="AK52" s="384"/>
      <c r="AL52" s="384"/>
      <c r="AM52" s="384"/>
      <c r="AN52" s="384">
        <v>3</v>
      </c>
      <c r="AO52" s="384"/>
      <c r="AP52" s="399"/>
      <c r="AQ52" s="384"/>
      <c r="AR52" s="384"/>
      <c r="AS52" s="384"/>
      <c r="AT52" s="384"/>
      <c r="AU52" s="384"/>
      <c r="AV52" s="396">
        <f t="shared" si="0"/>
        <v>30</v>
      </c>
    </row>
    <row r="53" spans="1:48" ht="23.25" customHeight="1">
      <c r="A53" s="381">
        <v>7</v>
      </c>
      <c r="B53" s="382" t="s">
        <v>41</v>
      </c>
      <c r="C53" s="402" t="s">
        <v>582</v>
      </c>
      <c r="D53" s="393"/>
      <c r="E53" s="383">
        <v>1</v>
      </c>
      <c r="F53" s="384"/>
      <c r="G53" s="384">
        <v>5</v>
      </c>
      <c r="H53" s="384"/>
      <c r="I53" s="383">
        <v>4</v>
      </c>
      <c r="J53" s="384"/>
      <c r="K53" s="383"/>
      <c r="L53" s="384">
        <v>2</v>
      </c>
      <c r="M53" s="383"/>
      <c r="N53" s="383"/>
      <c r="O53" s="384"/>
      <c r="P53" s="406"/>
      <c r="Q53" s="384"/>
      <c r="R53" s="384">
        <v>5</v>
      </c>
      <c r="S53" s="384"/>
      <c r="T53" s="384">
        <v>2</v>
      </c>
      <c r="U53" s="384"/>
      <c r="V53" s="384"/>
      <c r="W53" s="384">
        <v>3</v>
      </c>
      <c r="X53" s="384"/>
      <c r="Y53" s="384"/>
      <c r="Z53" s="384"/>
      <c r="AA53" s="384">
        <v>3</v>
      </c>
      <c r="AB53" s="384"/>
      <c r="AC53" s="384"/>
      <c r="AD53" s="384"/>
      <c r="AE53" s="384"/>
      <c r="AF53" s="384"/>
      <c r="AG53" s="384"/>
      <c r="AH53" s="383">
        <v>2</v>
      </c>
      <c r="AI53" s="384"/>
      <c r="AJ53" s="384"/>
      <c r="AK53" s="384"/>
      <c r="AL53" s="384"/>
      <c r="AM53" s="384"/>
      <c r="AN53" s="384">
        <v>3</v>
      </c>
      <c r="AO53" s="384"/>
      <c r="AP53" s="399"/>
      <c r="AQ53" s="384"/>
      <c r="AR53" s="384"/>
      <c r="AS53" s="384"/>
      <c r="AT53" s="384"/>
      <c r="AU53" s="384"/>
      <c r="AV53" s="396">
        <f t="shared" si="0"/>
        <v>30</v>
      </c>
    </row>
    <row r="54" spans="1:48" ht="23.25" customHeight="1">
      <c r="A54" s="381">
        <v>8</v>
      </c>
      <c r="B54" s="382" t="s">
        <v>41</v>
      </c>
      <c r="C54" s="402" t="s">
        <v>583</v>
      </c>
      <c r="D54" s="393"/>
      <c r="E54" s="383">
        <v>1</v>
      </c>
      <c r="F54" s="384"/>
      <c r="G54" s="384">
        <v>5</v>
      </c>
      <c r="H54" s="383"/>
      <c r="I54" s="384">
        <v>4</v>
      </c>
      <c r="J54" s="384"/>
      <c r="K54" s="383"/>
      <c r="L54" s="384"/>
      <c r="M54" s="384"/>
      <c r="N54" s="383"/>
      <c r="O54" s="384">
        <v>3</v>
      </c>
      <c r="P54" s="406"/>
      <c r="Q54" s="384"/>
      <c r="R54" s="384">
        <v>5</v>
      </c>
      <c r="S54" s="384"/>
      <c r="T54" s="384"/>
      <c r="U54" s="384"/>
      <c r="V54" s="384"/>
      <c r="W54" s="384"/>
      <c r="X54" s="384"/>
      <c r="Y54" s="384"/>
      <c r="Z54" s="384"/>
      <c r="AA54" s="384">
        <v>3</v>
      </c>
      <c r="AB54" s="384">
        <v>2</v>
      </c>
      <c r="AC54" s="384"/>
      <c r="AD54" s="384"/>
      <c r="AE54" s="384"/>
      <c r="AF54" s="384"/>
      <c r="AG54" s="384"/>
      <c r="AH54" s="384">
        <v>2</v>
      </c>
      <c r="AI54" s="384"/>
      <c r="AJ54" s="384"/>
      <c r="AK54" s="384">
        <v>2</v>
      </c>
      <c r="AL54" s="384"/>
      <c r="AM54" s="384"/>
      <c r="AN54" s="384"/>
      <c r="AO54" s="384"/>
      <c r="AP54" s="384"/>
      <c r="AQ54" s="384"/>
      <c r="AR54" s="384"/>
      <c r="AS54" s="384"/>
      <c r="AT54" s="384"/>
      <c r="AU54" s="384"/>
      <c r="AV54" s="396">
        <f t="shared" si="0"/>
        <v>27</v>
      </c>
    </row>
    <row r="55" spans="1:48" ht="23.25" customHeight="1">
      <c r="A55" s="381">
        <v>9</v>
      </c>
      <c r="B55" s="382" t="s">
        <v>41</v>
      </c>
      <c r="C55" s="402" t="s">
        <v>545</v>
      </c>
      <c r="D55" s="393"/>
      <c r="E55" s="383">
        <v>1</v>
      </c>
      <c r="F55" s="384">
        <v>5</v>
      </c>
      <c r="G55" s="397"/>
      <c r="H55" s="383">
        <v>4</v>
      </c>
      <c r="I55" s="384"/>
      <c r="J55" s="384"/>
      <c r="K55" s="384">
        <v>3</v>
      </c>
      <c r="L55" s="384"/>
      <c r="M55" s="384"/>
      <c r="N55" s="384"/>
      <c r="O55" s="384">
        <v>3</v>
      </c>
      <c r="P55" s="406"/>
      <c r="Q55" s="384">
        <v>4</v>
      </c>
      <c r="R55" s="384"/>
      <c r="S55" s="384"/>
      <c r="T55" s="384"/>
      <c r="U55" s="384"/>
      <c r="V55" s="384"/>
      <c r="W55" s="384"/>
      <c r="X55" s="384"/>
      <c r="Y55" s="384"/>
      <c r="Z55" s="397"/>
      <c r="AA55" s="390">
        <v>3</v>
      </c>
      <c r="AB55" s="384">
        <v>2</v>
      </c>
      <c r="AC55" s="384"/>
      <c r="AD55" s="384"/>
      <c r="AE55" s="384"/>
      <c r="AF55" s="384"/>
      <c r="AG55" s="384">
        <v>2</v>
      </c>
      <c r="AH55" s="383"/>
      <c r="AI55" s="384"/>
      <c r="AJ55" s="384"/>
      <c r="AK55" s="384"/>
      <c r="AL55" s="384"/>
      <c r="AM55" s="384"/>
      <c r="AN55" s="384">
        <v>3</v>
      </c>
      <c r="AO55" s="384"/>
      <c r="AP55" s="384"/>
      <c r="AQ55" s="384"/>
      <c r="AR55" s="384"/>
      <c r="AS55" s="384"/>
      <c r="AT55" s="384"/>
      <c r="AU55" s="384"/>
      <c r="AV55" s="396">
        <f t="shared" si="0"/>
        <v>30</v>
      </c>
    </row>
    <row r="56" spans="1:48" ht="23.25" customHeight="1">
      <c r="A56" s="381">
        <v>10</v>
      </c>
      <c r="B56" s="382" t="s">
        <v>41</v>
      </c>
      <c r="C56" s="402" t="s">
        <v>584</v>
      </c>
      <c r="D56" s="393"/>
      <c r="E56" s="383">
        <v>1</v>
      </c>
      <c r="F56" s="384"/>
      <c r="G56" s="384">
        <v>5</v>
      </c>
      <c r="H56" s="383"/>
      <c r="I56" s="384">
        <v>4</v>
      </c>
      <c r="J56" s="384"/>
      <c r="K56" s="384"/>
      <c r="L56" s="384"/>
      <c r="M56" s="384">
        <v>3</v>
      </c>
      <c r="N56" s="384"/>
      <c r="O56" s="384"/>
      <c r="P56" s="406"/>
      <c r="Q56" s="384"/>
      <c r="R56" s="384">
        <v>5</v>
      </c>
      <c r="S56" s="384"/>
      <c r="T56" s="384">
        <v>2</v>
      </c>
      <c r="U56" s="384"/>
      <c r="V56" s="384"/>
      <c r="W56" s="384"/>
      <c r="X56" s="384"/>
      <c r="Y56" s="384">
        <v>3</v>
      </c>
      <c r="Z56" s="384"/>
      <c r="AA56" s="384"/>
      <c r="AB56" s="384"/>
      <c r="AC56" s="384"/>
      <c r="AD56" s="384">
        <v>2</v>
      </c>
      <c r="AE56" s="384"/>
      <c r="AF56" s="384"/>
      <c r="AG56" s="384"/>
      <c r="AH56" s="383">
        <v>2</v>
      </c>
      <c r="AI56" s="384"/>
      <c r="AJ56" s="384"/>
      <c r="AK56" s="384"/>
      <c r="AL56" s="384"/>
      <c r="AM56" s="384"/>
      <c r="AN56" s="384"/>
      <c r="AO56" s="384">
        <v>1</v>
      </c>
      <c r="AP56" s="384"/>
      <c r="AQ56" s="384"/>
      <c r="AR56" s="384"/>
      <c r="AS56" s="384"/>
      <c r="AT56" s="384"/>
      <c r="AU56" s="384"/>
      <c r="AV56" s="396">
        <f t="shared" si="0"/>
        <v>28</v>
      </c>
    </row>
    <row r="57" spans="1:48" ht="23.25" customHeight="1">
      <c r="A57" s="381">
        <v>11</v>
      </c>
      <c r="B57" s="382" t="s">
        <v>41</v>
      </c>
      <c r="C57" s="402" t="s">
        <v>585</v>
      </c>
      <c r="D57" s="393"/>
      <c r="E57" s="383">
        <v>1</v>
      </c>
      <c r="F57" s="384"/>
      <c r="G57" s="384">
        <v>5</v>
      </c>
      <c r="H57" s="383"/>
      <c r="I57" s="384">
        <v>4</v>
      </c>
      <c r="J57" s="384"/>
      <c r="K57" s="384"/>
      <c r="L57" s="384"/>
      <c r="M57" s="384">
        <v>3</v>
      </c>
      <c r="N57" s="383"/>
      <c r="O57" s="384">
        <v>3</v>
      </c>
      <c r="P57" s="406"/>
      <c r="Q57" s="384"/>
      <c r="R57" s="384">
        <v>5</v>
      </c>
      <c r="S57" s="384"/>
      <c r="T57" s="384"/>
      <c r="U57" s="384"/>
      <c r="V57" s="384"/>
      <c r="W57" s="384">
        <v>3</v>
      </c>
      <c r="X57" s="384"/>
      <c r="Y57" s="384"/>
      <c r="Z57" s="384"/>
      <c r="AA57" s="384"/>
      <c r="AB57" s="384"/>
      <c r="AC57" s="384"/>
      <c r="AD57" s="384"/>
      <c r="AE57" s="384"/>
      <c r="AF57" s="384"/>
      <c r="AG57" s="384">
        <v>2</v>
      </c>
      <c r="AH57" s="383"/>
      <c r="AI57" s="384"/>
      <c r="AJ57" s="384">
        <v>2</v>
      </c>
      <c r="AK57" s="384"/>
      <c r="AL57" s="384"/>
      <c r="AM57" s="384"/>
      <c r="AN57" s="384"/>
      <c r="AO57" s="384"/>
      <c r="AP57" s="384"/>
      <c r="AQ57" s="384"/>
      <c r="AR57" s="384"/>
      <c r="AS57" s="384"/>
      <c r="AT57" s="384"/>
      <c r="AU57" s="384"/>
      <c r="AV57" s="396">
        <f t="shared" si="0"/>
        <v>28</v>
      </c>
    </row>
    <row r="58" spans="1:48" ht="23.25" customHeight="1">
      <c r="A58" s="381">
        <v>12</v>
      </c>
      <c r="B58" s="382" t="s">
        <v>41</v>
      </c>
      <c r="C58" s="402" t="s">
        <v>586</v>
      </c>
      <c r="D58" s="405"/>
      <c r="E58" s="383">
        <v>1</v>
      </c>
      <c r="F58" s="399"/>
      <c r="G58" s="399">
        <v>5</v>
      </c>
      <c r="H58" s="399"/>
      <c r="I58" s="383">
        <v>4</v>
      </c>
      <c r="J58" s="399"/>
      <c r="K58" s="399"/>
      <c r="L58" s="399"/>
      <c r="M58" s="399">
        <v>3</v>
      </c>
      <c r="N58" s="399"/>
      <c r="O58" s="399"/>
      <c r="P58" s="406"/>
      <c r="Q58" s="399"/>
      <c r="R58" s="399">
        <v>5</v>
      </c>
      <c r="S58" s="399">
        <v>1</v>
      </c>
      <c r="T58" s="399"/>
      <c r="U58" s="399"/>
      <c r="V58" s="399"/>
      <c r="W58" s="399"/>
      <c r="X58" s="399"/>
      <c r="Y58" s="399"/>
      <c r="Z58" s="399"/>
      <c r="AA58" s="399">
        <v>3</v>
      </c>
      <c r="AB58" s="399">
        <v>2</v>
      </c>
      <c r="AC58" s="399"/>
      <c r="AD58" s="399"/>
      <c r="AE58" s="399"/>
      <c r="AF58" s="399"/>
      <c r="AG58" s="399"/>
      <c r="AH58" s="383">
        <v>2</v>
      </c>
      <c r="AI58" s="399"/>
      <c r="AJ58" s="399"/>
      <c r="AK58" s="399"/>
      <c r="AL58" s="399">
        <v>3</v>
      </c>
      <c r="AM58" s="399"/>
      <c r="AN58" s="399"/>
      <c r="AO58" s="399"/>
      <c r="AP58" s="399"/>
      <c r="AQ58" s="399"/>
      <c r="AR58" s="399"/>
      <c r="AS58" s="399"/>
      <c r="AT58" s="399"/>
      <c r="AU58" s="399"/>
      <c r="AV58" s="396">
        <f t="shared" si="0"/>
        <v>29</v>
      </c>
    </row>
    <row r="59" spans="1:48" ht="23.25" customHeight="1">
      <c r="A59" s="381">
        <v>13</v>
      </c>
      <c r="B59" s="382" t="s">
        <v>41</v>
      </c>
      <c r="C59" s="402" t="s">
        <v>587</v>
      </c>
      <c r="D59" s="393"/>
      <c r="E59" s="383">
        <v>1</v>
      </c>
      <c r="F59" s="384"/>
      <c r="G59" s="384">
        <v>5</v>
      </c>
      <c r="H59" s="383"/>
      <c r="I59" s="384">
        <v>4</v>
      </c>
      <c r="J59" s="384"/>
      <c r="K59" s="384"/>
      <c r="L59" s="384">
        <v>2</v>
      </c>
      <c r="M59" s="384"/>
      <c r="N59" s="384"/>
      <c r="O59" s="384"/>
      <c r="P59" s="406"/>
      <c r="Q59" s="384"/>
      <c r="R59" s="384">
        <v>5</v>
      </c>
      <c r="S59" s="384"/>
      <c r="T59" s="384"/>
      <c r="U59" s="384"/>
      <c r="V59" s="384"/>
      <c r="W59" s="384"/>
      <c r="X59" s="384"/>
      <c r="Y59" s="384">
        <v>3</v>
      </c>
      <c r="Z59" s="384"/>
      <c r="AA59" s="384">
        <v>3</v>
      </c>
      <c r="AB59" s="384"/>
      <c r="AC59" s="384"/>
      <c r="AD59" s="384"/>
      <c r="AE59" s="384"/>
      <c r="AF59" s="384"/>
      <c r="AG59" s="384"/>
      <c r="AH59" s="383">
        <v>2</v>
      </c>
      <c r="AI59" s="384"/>
      <c r="AJ59" s="384"/>
      <c r="AK59" s="384">
        <v>2</v>
      </c>
      <c r="AL59" s="401"/>
      <c r="AM59" s="384"/>
      <c r="AN59" s="384"/>
      <c r="AO59" s="384">
        <v>1</v>
      </c>
      <c r="AP59" s="384"/>
      <c r="AQ59" s="384"/>
      <c r="AR59" s="384"/>
      <c r="AS59" s="384"/>
      <c r="AT59" s="384"/>
      <c r="AU59" s="384"/>
      <c r="AV59" s="396">
        <f t="shared" si="0"/>
        <v>28</v>
      </c>
    </row>
    <row r="60" spans="1:48" ht="23.25" customHeight="1">
      <c r="A60" s="381">
        <v>14</v>
      </c>
      <c r="B60" s="382" t="s">
        <v>41</v>
      </c>
      <c r="C60" s="402" t="s">
        <v>588</v>
      </c>
      <c r="D60" s="393"/>
      <c r="E60" s="383">
        <v>1</v>
      </c>
      <c r="F60" s="384">
        <v>5</v>
      </c>
      <c r="G60" s="384"/>
      <c r="H60" s="383">
        <v>3</v>
      </c>
      <c r="I60" s="384"/>
      <c r="J60" s="384"/>
      <c r="K60" s="384"/>
      <c r="L60" s="384"/>
      <c r="M60" s="384"/>
      <c r="N60" s="384"/>
      <c r="O60" s="384">
        <v>3</v>
      </c>
      <c r="P60" s="406"/>
      <c r="Q60" s="384"/>
      <c r="R60" s="384">
        <v>5</v>
      </c>
      <c r="S60" s="384"/>
      <c r="T60" s="384"/>
      <c r="U60" s="384"/>
      <c r="V60" s="384"/>
      <c r="W60" s="384"/>
      <c r="X60" s="384"/>
      <c r="Y60" s="384"/>
      <c r="Z60" s="384"/>
      <c r="AA60" s="384">
        <v>3</v>
      </c>
      <c r="AB60" s="384"/>
      <c r="AC60" s="384"/>
      <c r="AD60" s="384">
        <v>2</v>
      </c>
      <c r="AE60" s="384"/>
      <c r="AF60" s="384"/>
      <c r="AG60" s="384"/>
      <c r="AH60" s="383">
        <v>2</v>
      </c>
      <c r="AI60" s="384"/>
      <c r="AJ60" s="384">
        <v>2</v>
      </c>
      <c r="AK60" s="384"/>
      <c r="AL60" s="384"/>
      <c r="AM60" s="384">
        <v>2</v>
      </c>
      <c r="AN60" s="384"/>
      <c r="AO60" s="384"/>
      <c r="AP60" s="384"/>
      <c r="AQ60" s="384"/>
      <c r="AR60" s="384"/>
      <c r="AS60" s="384"/>
      <c r="AT60" s="384"/>
      <c r="AU60" s="384"/>
      <c r="AV60" s="396">
        <f t="shared" si="0"/>
        <v>28</v>
      </c>
    </row>
    <row r="61" spans="1:48" ht="23.25" customHeight="1">
      <c r="A61" s="381">
        <v>15</v>
      </c>
      <c r="B61" s="382" t="s">
        <v>41</v>
      </c>
      <c r="C61" s="402" t="s">
        <v>589</v>
      </c>
      <c r="D61" s="393"/>
      <c r="E61" s="383">
        <v>1</v>
      </c>
      <c r="F61" s="384"/>
      <c r="G61" s="384">
        <v>5</v>
      </c>
      <c r="H61" s="384"/>
      <c r="I61" s="383">
        <v>4</v>
      </c>
      <c r="J61" s="384"/>
      <c r="K61" s="384">
        <v>3</v>
      </c>
      <c r="L61" s="384"/>
      <c r="M61" s="384"/>
      <c r="N61" s="384"/>
      <c r="O61" s="384">
        <v>3</v>
      </c>
      <c r="P61" s="406"/>
      <c r="Q61" s="384">
        <v>4</v>
      </c>
      <c r="R61" s="384"/>
      <c r="S61" s="384"/>
      <c r="T61" s="384"/>
      <c r="U61" s="384"/>
      <c r="V61" s="384"/>
      <c r="W61" s="384"/>
      <c r="X61" s="384"/>
      <c r="Y61" s="384"/>
      <c r="Z61" s="384"/>
      <c r="AA61" s="384">
        <v>3</v>
      </c>
      <c r="AB61" s="384"/>
      <c r="AC61" s="384"/>
      <c r="AD61" s="384"/>
      <c r="AE61" s="384"/>
      <c r="AF61" s="384"/>
      <c r="AG61" s="384"/>
      <c r="AH61" s="383">
        <v>2</v>
      </c>
      <c r="AI61" s="384"/>
      <c r="AJ61" s="384"/>
      <c r="AK61" s="384"/>
      <c r="AL61" s="384"/>
      <c r="AM61" s="384"/>
      <c r="AN61" s="384">
        <v>3</v>
      </c>
      <c r="AO61" s="384"/>
      <c r="AP61" s="384"/>
      <c r="AQ61" s="384"/>
      <c r="AR61" s="384"/>
      <c r="AS61" s="384"/>
      <c r="AT61" s="384"/>
      <c r="AU61" s="384"/>
      <c r="AV61" s="396">
        <f t="shared" si="0"/>
        <v>28</v>
      </c>
    </row>
    <row r="62" spans="1:48" ht="23.25" customHeight="1">
      <c r="A62" s="381">
        <v>16</v>
      </c>
      <c r="B62" s="382" t="s">
        <v>41</v>
      </c>
      <c r="C62" s="402" t="s">
        <v>590</v>
      </c>
      <c r="D62" s="393"/>
      <c r="E62" s="383">
        <v>1</v>
      </c>
      <c r="F62" s="384"/>
      <c r="G62" s="384">
        <v>5</v>
      </c>
      <c r="H62" s="384"/>
      <c r="I62" s="383">
        <v>4</v>
      </c>
      <c r="J62" s="384"/>
      <c r="K62" s="384"/>
      <c r="L62" s="384"/>
      <c r="M62" s="384">
        <v>3</v>
      </c>
      <c r="N62" s="384"/>
      <c r="O62" s="384"/>
      <c r="P62" s="406">
        <v>2</v>
      </c>
      <c r="Q62" s="384"/>
      <c r="R62" s="384">
        <v>5</v>
      </c>
      <c r="S62" s="384"/>
      <c r="T62" s="384"/>
      <c r="U62" s="384">
        <v>2</v>
      </c>
      <c r="V62" s="384"/>
      <c r="W62" s="384"/>
      <c r="X62" s="384"/>
      <c r="Y62" s="384">
        <v>3</v>
      </c>
      <c r="Z62" s="384"/>
      <c r="AA62" s="384"/>
      <c r="AB62" s="384"/>
      <c r="AC62" s="384"/>
      <c r="AD62" s="384">
        <v>2</v>
      </c>
      <c r="AE62" s="384"/>
      <c r="AF62" s="384"/>
      <c r="AG62" s="384"/>
      <c r="AH62" s="383">
        <v>2</v>
      </c>
      <c r="AI62" s="384"/>
      <c r="AJ62" s="384"/>
      <c r="AK62" s="384"/>
      <c r="AL62" s="384"/>
      <c r="AM62" s="384"/>
      <c r="AN62" s="384"/>
      <c r="AO62" s="384"/>
      <c r="AP62" s="384"/>
      <c r="AQ62" s="384"/>
      <c r="AR62" s="384"/>
      <c r="AS62" s="384"/>
      <c r="AT62" s="384"/>
      <c r="AU62" s="384"/>
      <c r="AV62" s="396">
        <f t="shared" si="0"/>
        <v>29</v>
      </c>
    </row>
    <row r="63" spans="1:48" ht="23.25" customHeight="1">
      <c r="A63" s="381">
        <v>17</v>
      </c>
      <c r="B63" s="382" t="s">
        <v>41</v>
      </c>
      <c r="C63" s="402" t="s">
        <v>591</v>
      </c>
      <c r="D63" s="393"/>
      <c r="E63" s="383">
        <v>1</v>
      </c>
      <c r="F63" s="384">
        <v>5</v>
      </c>
      <c r="G63" s="397"/>
      <c r="H63" s="383">
        <v>3</v>
      </c>
      <c r="I63" s="384"/>
      <c r="J63" s="384"/>
      <c r="K63" s="383"/>
      <c r="L63" s="384"/>
      <c r="M63" s="384"/>
      <c r="N63" s="384"/>
      <c r="O63" s="384">
        <v>3</v>
      </c>
      <c r="P63" s="406"/>
      <c r="Q63" s="384">
        <v>4</v>
      </c>
      <c r="R63" s="384"/>
      <c r="S63" s="384"/>
      <c r="T63" s="384">
        <v>2</v>
      </c>
      <c r="U63" s="384"/>
      <c r="V63" s="384"/>
      <c r="W63" s="384"/>
      <c r="X63" s="384"/>
      <c r="Y63" s="384"/>
      <c r="Z63" s="384"/>
      <c r="AA63" s="384">
        <v>3</v>
      </c>
      <c r="AB63" s="384"/>
      <c r="AC63" s="384"/>
      <c r="AD63" s="384">
        <v>2</v>
      </c>
      <c r="AE63" s="384"/>
      <c r="AF63" s="384"/>
      <c r="AG63" s="384"/>
      <c r="AH63" s="383">
        <v>2</v>
      </c>
      <c r="AI63" s="384"/>
      <c r="AJ63" s="384"/>
      <c r="AK63" s="384">
        <v>2</v>
      </c>
      <c r="AL63" s="399"/>
      <c r="AM63" s="384"/>
      <c r="AN63" s="384"/>
      <c r="AO63" s="384"/>
      <c r="AP63" s="384"/>
      <c r="AQ63" s="384"/>
      <c r="AR63" s="384"/>
      <c r="AS63" s="384"/>
      <c r="AT63" s="384"/>
      <c r="AU63" s="384"/>
      <c r="AV63" s="396">
        <f t="shared" si="0"/>
        <v>27</v>
      </c>
    </row>
    <row r="64" spans="1:48" ht="23.25" customHeight="1">
      <c r="A64" s="381">
        <v>18</v>
      </c>
      <c r="B64" s="382" t="s">
        <v>41</v>
      </c>
      <c r="C64" s="402" t="s">
        <v>632</v>
      </c>
      <c r="D64" s="393"/>
      <c r="E64" s="383"/>
      <c r="F64" s="384"/>
      <c r="G64" s="384"/>
      <c r="H64" s="384"/>
      <c r="I64" s="383"/>
      <c r="J64" s="384"/>
      <c r="K64" s="383"/>
      <c r="L64" s="384"/>
      <c r="M64" s="384"/>
      <c r="N64" s="384"/>
      <c r="O64" s="384"/>
      <c r="P64" s="406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4"/>
      <c r="AJ64" s="384"/>
      <c r="AK64" s="384"/>
      <c r="AL64" s="384"/>
      <c r="AM64" s="384"/>
      <c r="AN64" s="384"/>
      <c r="AO64" s="384"/>
      <c r="AP64" s="384"/>
      <c r="AQ64" s="384"/>
      <c r="AR64" s="384"/>
      <c r="AS64" s="384"/>
      <c r="AT64" s="384"/>
      <c r="AU64" s="384"/>
      <c r="AV64" s="396">
        <f t="shared" si="0"/>
        <v>0</v>
      </c>
    </row>
    <row r="65" spans="1:48" ht="23.25" customHeight="1">
      <c r="A65" s="381">
        <v>19</v>
      </c>
      <c r="B65" s="382" t="s">
        <v>41</v>
      </c>
      <c r="C65" s="402" t="s">
        <v>633</v>
      </c>
      <c r="D65" s="393"/>
      <c r="E65" s="383">
        <v>1</v>
      </c>
      <c r="F65" s="384"/>
      <c r="G65" s="384">
        <v>5</v>
      </c>
      <c r="H65" s="384"/>
      <c r="I65" s="383">
        <v>4</v>
      </c>
      <c r="J65" s="384"/>
      <c r="K65" s="384"/>
      <c r="L65" s="384"/>
      <c r="M65" s="384"/>
      <c r="N65" s="384"/>
      <c r="O65" s="384">
        <v>3</v>
      </c>
      <c r="P65" s="406"/>
      <c r="Q65" s="384"/>
      <c r="R65" s="384">
        <v>5</v>
      </c>
      <c r="S65" s="384"/>
      <c r="T65" s="384"/>
      <c r="U65" s="384"/>
      <c r="V65" s="384"/>
      <c r="W65" s="384"/>
      <c r="X65" s="384"/>
      <c r="Y65" s="384">
        <v>3</v>
      </c>
      <c r="Z65" s="384"/>
      <c r="AA65" s="384">
        <v>3</v>
      </c>
      <c r="AB65" s="384">
        <v>2</v>
      </c>
      <c r="AC65" s="384"/>
      <c r="AD65" s="384"/>
      <c r="AE65" s="384"/>
      <c r="AF65" s="384"/>
      <c r="AG65" s="384"/>
      <c r="AH65" s="383">
        <v>2</v>
      </c>
      <c r="AI65" s="384"/>
      <c r="AJ65" s="384"/>
      <c r="AK65" s="384"/>
      <c r="AL65" s="401"/>
      <c r="AM65" s="384"/>
      <c r="AN65" s="384"/>
      <c r="AO65" s="384"/>
      <c r="AP65" s="384"/>
      <c r="AQ65" s="384"/>
      <c r="AR65" s="384"/>
      <c r="AS65" s="384"/>
      <c r="AT65" s="384"/>
      <c r="AU65" s="384"/>
      <c r="AV65" s="396">
        <f t="shared" ref="AV65:AV70" si="1">SUM(D65:AU65)</f>
        <v>28</v>
      </c>
    </row>
    <row r="66" spans="1:48" ht="23.25" customHeight="1">
      <c r="A66" s="381">
        <v>20</v>
      </c>
      <c r="B66" s="382" t="s">
        <v>41</v>
      </c>
      <c r="C66" s="402" t="s">
        <v>593</v>
      </c>
      <c r="D66" s="393"/>
      <c r="E66" s="383">
        <v>1</v>
      </c>
      <c r="F66" s="384"/>
      <c r="G66" s="384">
        <v>5</v>
      </c>
      <c r="H66" s="384"/>
      <c r="I66" s="383">
        <v>4</v>
      </c>
      <c r="J66" s="384"/>
      <c r="K66" s="384">
        <v>3</v>
      </c>
      <c r="L66" s="384"/>
      <c r="M66" s="384"/>
      <c r="N66" s="384"/>
      <c r="O66" s="384">
        <v>3</v>
      </c>
      <c r="P66" s="406"/>
      <c r="Q66" s="384"/>
      <c r="R66" s="384">
        <v>5</v>
      </c>
      <c r="S66" s="384"/>
      <c r="T66" s="384"/>
      <c r="U66" s="384"/>
      <c r="V66" s="384"/>
      <c r="W66" s="384"/>
      <c r="X66" s="384"/>
      <c r="Y66" s="384"/>
      <c r="Z66" s="384"/>
      <c r="AA66" s="384">
        <v>3</v>
      </c>
      <c r="AB66" s="384"/>
      <c r="AC66" s="384"/>
      <c r="AD66" s="384">
        <v>2</v>
      </c>
      <c r="AE66" s="384"/>
      <c r="AF66" s="384"/>
      <c r="AG66" s="384"/>
      <c r="AH66" s="383">
        <v>2</v>
      </c>
      <c r="AI66" s="384"/>
      <c r="AJ66" s="384"/>
      <c r="AK66" s="384">
        <v>2</v>
      </c>
      <c r="AL66" s="383"/>
      <c r="AM66" s="384"/>
      <c r="AN66" s="384"/>
      <c r="AO66" s="384"/>
      <c r="AP66" s="384"/>
      <c r="AQ66" s="384"/>
      <c r="AR66" s="384"/>
      <c r="AS66" s="384"/>
      <c r="AT66" s="384"/>
      <c r="AU66" s="384"/>
      <c r="AV66" s="396">
        <f t="shared" si="1"/>
        <v>30</v>
      </c>
    </row>
    <row r="67" spans="1:48" ht="23.25" customHeight="1">
      <c r="A67" s="381">
        <v>21</v>
      </c>
      <c r="B67" s="382" t="s">
        <v>41</v>
      </c>
      <c r="C67" s="402" t="s">
        <v>549</v>
      </c>
      <c r="D67" s="393"/>
      <c r="E67" s="383">
        <v>1</v>
      </c>
      <c r="F67" s="384"/>
      <c r="G67" s="384">
        <v>5</v>
      </c>
      <c r="H67" s="384"/>
      <c r="I67" s="383">
        <v>4</v>
      </c>
      <c r="J67" s="384"/>
      <c r="K67" s="384"/>
      <c r="L67" s="384"/>
      <c r="M67" s="384">
        <v>3</v>
      </c>
      <c r="N67" s="384"/>
      <c r="O67" s="384"/>
      <c r="P67" s="406">
        <v>2</v>
      </c>
      <c r="Q67" s="384"/>
      <c r="R67" s="384">
        <v>5</v>
      </c>
      <c r="S67" s="384">
        <v>1</v>
      </c>
      <c r="T67" s="384"/>
      <c r="U67" s="384"/>
      <c r="V67" s="384"/>
      <c r="W67" s="384"/>
      <c r="X67" s="384"/>
      <c r="Y67" s="384"/>
      <c r="Z67" s="384"/>
      <c r="AA67" s="384">
        <v>3</v>
      </c>
      <c r="AB67" s="384"/>
      <c r="AC67" s="384"/>
      <c r="AD67" s="384">
        <v>2</v>
      </c>
      <c r="AE67" s="384"/>
      <c r="AF67" s="384"/>
      <c r="AG67" s="384"/>
      <c r="AH67" s="383">
        <v>2</v>
      </c>
      <c r="AI67" s="384"/>
      <c r="AJ67" s="384"/>
      <c r="AK67" s="384">
        <v>2</v>
      </c>
      <c r="AL67" s="384"/>
      <c r="AM67" s="384"/>
      <c r="AN67" s="384"/>
      <c r="AO67" s="384"/>
      <c r="AP67" s="384"/>
      <c r="AQ67" s="384"/>
      <c r="AR67" s="384"/>
      <c r="AS67" s="384"/>
      <c r="AT67" s="384"/>
      <c r="AU67" s="384"/>
      <c r="AV67" s="396">
        <f t="shared" si="1"/>
        <v>30</v>
      </c>
    </row>
    <row r="68" spans="1:48" ht="23.25" customHeight="1">
      <c r="A68" s="381">
        <v>22</v>
      </c>
      <c r="B68" s="382" t="s">
        <v>41</v>
      </c>
      <c r="C68" s="402" t="s">
        <v>594</v>
      </c>
      <c r="D68" s="393"/>
      <c r="E68" s="383">
        <v>1</v>
      </c>
      <c r="F68" s="384"/>
      <c r="G68" s="384">
        <v>5</v>
      </c>
      <c r="H68" s="384"/>
      <c r="I68" s="383">
        <v>4</v>
      </c>
      <c r="J68" s="384"/>
      <c r="K68" s="384"/>
      <c r="L68" s="384"/>
      <c r="M68" s="384"/>
      <c r="N68" s="384"/>
      <c r="O68" s="384">
        <v>3</v>
      </c>
      <c r="P68" s="406"/>
      <c r="Q68" s="384"/>
      <c r="R68" s="384">
        <v>5</v>
      </c>
      <c r="S68" s="384">
        <v>1</v>
      </c>
      <c r="T68" s="384"/>
      <c r="U68" s="384"/>
      <c r="V68" s="384"/>
      <c r="W68" s="384"/>
      <c r="X68" s="384"/>
      <c r="Y68" s="384"/>
      <c r="Z68" s="384"/>
      <c r="AA68" s="390">
        <v>3</v>
      </c>
      <c r="AB68" s="384"/>
      <c r="AC68" s="384"/>
      <c r="AD68" s="384"/>
      <c r="AE68" s="384">
        <v>3</v>
      </c>
      <c r="AF68" s="384"/>
      <c r="AG68" s="384"/>
      <c r="AH68" s="383">
        <v>2</v>
      </c>
      <c r="AI68" s="384"/>
      <c r="AJ68" s="384"/>
      <c r="AK68" s="384"/>
      <c r="AL68" s="384">
        <v>3</v>
      </c>
      <c r="AM68" s="384"/>
      <c r="AN68" s="384"/>
      <c r="AO68" s="384"/>
      <c r="AP68" s="384"/>
      <c r="AQ68" s="384"/>
      <c r="AR68" s="384"/>
      <c r="AS68" s="384"/>
      <c r="AT68" s="384"/>
      <c r="AU68" s="384"/>
      <c r="AV68" s="396">
        <f t="shared" si="1"/>
        <v>30</v>
      </c>
    </row>
    <row r="69" spans="1:48" ht="23.25" customHeight="1">
      <c r="A69" s="381">
        <v>23</v>
      </c>
      <c r="B69" s="382" t="s">
        <v>41</v>
      </c>
      <c r="C69" s="402" t="s">
        <v>595</v>
      </c>
      <c r="D69" s="393"/>
      <c r="E69" s="383">
        <v>1</v>
      </c>
      <c r="F69" s="384"/>
      <c r="G69" s="384">
        <v>5</v>
      </c>
      <c r="H69" s="383"/>
      <c r="I69" s="384">
        <v>4</v>
      </c>
      <c r="J69" s="384"/>
      <c r="K69" s="384">
        <v>3</v>
      </c>
      <c r="L69" s="384">
        <v>2</v>
      </c>
      <c r="M69" s="384"/>
      <c r="N69" s="384"/>
      <c r="O69" s="384"/>
      <c r="P69" s="406"/>
      <c r="Q69" s="384"/>
      <c r="R69" s="384">
        <v>5</v>
      </c>
      <c r="S69" s="384"/>
      <c r="T69" s="384">
        <v>2</v>
      </c>
      <c r="U69" s="384"/>
      <c r="V69" s="384"/>
      <c r="W69" s="384"/>
      <c r="X69" s="384"/>
      <c r="Y69" s="384">
        <v>3</v>
      </c>
      <c r="Z69" s="384"/>
      <c r="AA69" s="384"/>
      <c r="AB69" s="384"/>
      <c r="AC69" s="384"/>
      <c r="AD69" s="384"/>
      <c r="AE69" s="384">
        <v>3</v>
      </c>
      <c r="AF69" s="384"/>
      <c r="AG69" s="384"/>
      <c r="AH69" s="383">
        <v>2</v>
      </c>
      <c r="AI69" s="384"/>
      <c r="AJ69" s="384"/>
      <c r="AK69" s="384"/>
      <c r="AL69" s="399">
        <v>3</v>
      </c>
      <c r="AM69" s="384"/>
      <c r="AN69" s="384"/>
      <c r="AO69" s="384"/>
      <c r="AP69" s="384"/>
      <c r="AQ69" s="384"/>
      <c r="AR69" s="384"/>
      <c r="AS69" s="384"/>
      <c r="AT69" s="384"/>
      <c r="AU69" s="384"/>
      <c r="AV69" s="396">
        <f t="shared" si="1"/>
        <v>33</v>
      </c>
    </row>
    <row r="70" spans="1:48" ht="23.25" customHeight="1">
      <c r="A70" s="385">
        <v>24</v>
      </c>
      <c r="B70" s="386" t="s">
        <v>41</v>
      </c>
      <c r="C70" s="407" t="s">
        <v>596</v>
      </c>
      <c r="D70" s="408"/>
      <c r="E70" s="409">
        <v>1</v>
      </c>
      <c r="F70" s="387"/>
      <c r="G70" s="387">
        <v>5</v>
      </c>
      <c r="H70" s="387"/>
      <c r="I70" s="409">
        <v>4</v>
      </c>
      <c r="J70" s="387"/>
      <c r="K70" s="409"/>
      <c r="L70" s="387"/>
      <c r="M70" s="409"/>
      <c r="N70" s="387"/>
      <c r="O70" s="387">
        <v>3</v>
      </c>
      <c r="P70" s="410"/>
      <c r="Q70" s="387"/>
      <c r="R70" s="387">
        <v>5</v>
      </c>
      <c r="S70" s="387"/>
      <c r="T70" s="387"/>
      <c r="U70" s="387"/>
      <c r="V70" s="387"/>
      <c r="W70" s="387"/>
      <c r="X70" s="387"/>
      <c r="Y70" s="387">
        <v>3</v>
      </c>
      <c r="Z70" s="387"/>
      <c r="AA70" s="387">
        <v>3</v>
      </c>
      <c r="AB70" s="387"/>
      <c r="AC70" s="387"/>
      <c r="AD70" s="387"/>
      <c r="AE70" s="387"/>
      <c r="AF70" s="397"/>
      <c r="AG70" s="387"/>
      <c r="AH70" s="409">
        <v>2</v>
      </c>
      <c r="AI70" s="387"/>
      <c r="AJ70" s="387"/>
      <c r="AK70" s="387">
        <v>2</v>
      </c>
      <c r="AL70" s="401"/>
      <c r="AM70" s="387"/>
      <c r="AN70" s="387"/>
      <c r="AO70" s="387"/>
      <c r="AP70" s="387"/>
      <c r="AQ70" s="387"/>
      <c r="AR70" s="387"/>
      <c r="AS70" s="387"/>
      <c r="AT70" s="387"/>
      <c r="AU70" s="387"/>
      <c r="AV70" s="411">
        <f t="shared" si="1"/>
        <v>28</v>
      </c>
    </row>
    <row r="71" spans="1:48" ht="23.25" customHeight="1">
      <c r="A71" s="578" t="s">
        <v>68</v>
      </c>
      <c r="B71" s="578"/>
      <c r="C71" s="578"/>
      <c r="D71" s="412">
        <f t="shared" ref="D71:AV71" si="2">COUNTIF(D5:D70, "&gt;0")</f>
        <v>8</v>
      </c>
      <c r="E71" s="412">
        <f t="shared" si="2"/>
        <v>55</v>
      </c>
      <c r="F71" s="412">
        <f t="shared" si="2"/>
        <v>11</v>
      </c>
      <c r="G71" s="412">
        <f t="shared" si="2"/>
        <v>52</v>
      </c>
      <c r="H71" s="412">
        <f t="shared" si="2"/>
        <v>12</v>
      </c>
      <c r="I71" s="412">
        <f t="shared" si="2"/>
        <v>51</v>
      </c>
      <c r="J71" s="412">
        <f t="shared" si="2"/>
        <v>0</v>
      </c>
      <c r="K71" s="412">
        <f t="shared" si="2"/>
        <v>10</v>
      </c>
      <c r="L71" s="412">
        <f t="shared" si="2"/>
        <v>12</v>
      </c>
      <c r="M71" s="412">
        <f t="shared" si="2"/>
        <v>25</v>
      </c>
      <c r="N71" s="412">
        <f t="shared" si="2"/>
        <v>0</v>
      </c>
      <c r="O71" s="412">
        <f t="shared" si="2"/>
        <v>37</v>
      </c>
      <c r="P71" s="412">
        <f t="shared" si="2"/>
        <v>19</v>
      </c>
      <c r="Q71" s="412">
        <f t="shared" si="2"/>
        <v>21</v>
      </c>
      <c r="R71" s="412">
        <f t="shared" si="2"/>
        <v>42</v>
      </c>
      <c r="S71" s="412">
        <f t="shared" si="2"/>
        <v>12</v>
      </c>
      <c r="T71" s="412">
        <f t="shared" si="2"/>
        <v>11</v>
      </c>
      <c r="U71" s="412">
        <f t="shared" si="2"/>
        <v>10</v>
      </c>
      <c r="V71" s="412">
        <f t="shared" si="2"/>
        <v>0</v>
      </c>
      <c r="W71" s="412">
        <f t="shared" si="2"/>
        <v>17</v>
      </c>
      <c r="X71" s="412">
        <f t="shared" si="2"/>
        <v>0</v>
      </c>
      <c r="Y71" s="412">
        <f t="shared" si="2"/>
        <v>20</v>
      </c>
      <c r="Z71" s="412">
        <f t="shared" si="2"/>
        <v>2</v>
      </c>
      <c r="AA71" s="412">
        <f t="shared" si="2"/>
        <v>43</v>
      </c>
      <c r="AB71" s="412">
        <f t="shared" si="2"/>
        <v>11</v>
      </c>
      <c r="AC71" s="412">
        <f t="shared" si="2"/>
        <v>0</v>
      </c>
      <c r="AD71" s="412">
        <f t="shared" si="2"/>
        <v>25</v>
      </c>
      <c r="AE71" s="412">
        <f t="shared" si="2"/>
        <v>6</v>
      </c>
      <c r="AF71" s="412">
        <f t="shared" si="2"/>
        <v>0</v>
      </c>
      <c r="AG71" s="412">
        <f t="shared" si="2"/>
        <v>9</v>
      </c>
      <c r="AH71" s="412">
        <f t="shared" si="2"/>
        <v>54</v>
      </c>
      <c r="AI71" s="412">
        <f t="shared" si="2"/>
        <v>0</v>
      </c>
      <c r="AJ71" s="412">
        <f t="shared" si="2"/>
        <v>16</v>
      </c>
      <c r="AK71" s="412">
        <f t="shared" si="2"/>
        <v>10</v>
      </c>
      <c r="AL71" s="412">
        <f t="shared" si="2"/>
        <v>7</v>
      </c>
      <c r="AM71" s="412">
        <f t="shared" si="2"/>
        <v>12</v>
      </c>
      <c r="AN71" s="412">
        <f t="shared" si="2"/>
        <v>13</v>
      </c>
      <c r="AO71" s="412">
        <f t="shared" si="2"/>
        <v>19</v>
      </c>
      <c r="AP71" s="412">
        <f t="shared" si="2"/>
        <v>0</v>
      </c>
      <c r="AQ71" s="412">
        <f t="shared" si="2"/>
        <v>0</v>
      </c>
      <c r="AR71" s="412">
        <f t="shared" si="2"/>
        <v>0</v>
      </c>
      <c r="AS71" s="412">
        <f t="shared" si="2"/>
        <v>0</v>
      </c>
      <c r="AT71" s="412">
        <f t="shared" si="2"/>
        <v>0</v>
      </c>
      <c r="AU71" s="412">
        <f t="shared" si="2"/>
        <v>0</v>
      </c>
      <c r="AV71" s="412">
        <f t="shared" si="2"/>
        <v>63</v>
      </c>
    </row>
    <row r="72" spans="1:48" ht="23.25" customHeight="1">
      <c r="A72" s="578" t="s">
        <v>634</v>
      </c>
      <c r="B72" s="578"/>
      <c r="C72" s="578"/>
      <c r="D72" s="412">
        <v>1</v>
      </c>
      <c r="E72" s="413">
        <v>2</v>
      </c>
      <c r="F72" s="413">
        <v>0</v>
      </c>
      <c r="G72" s="412">
        <v>3</v>
      </c>
      <c r="H72" s="413">
        <v>1</v>
      </c>
      <c r="I72" s="413">
        <v>3</v>
      </c>
      <c r="J72" s="413">
        <v>0</v>
      </c>
      <c r="K72" s="412">
        <v>1</v>
      </c>
      <c r="L72" s="413">
        <v>1</v>
      </c>
      <c r="M72" s="412">
        <v>1</v>
      </c>
      <c r="N72" s="413">
        <v>0</v>
      </c>
      <c r="O72" s="413">
        <v>2</v>
      </c>
      <c r="P72" s="412">
        <v>1</v>
      </c>
      <c r="Q72" s="413">
        <v>1</v>
      </c>
      <c r="R72" s="412">
        <v>2</v>
      </c>
      <c r="S72" s="413">
        <v>1</v>
      </c>
      <c r="T72" s="413">
        <v>1</v>
      </c>
      <c r="U72" s="413">
        <v>1</v>
      </c>
      <c r="V72" s="413">
        <v>0</v>
      </c>
      <c r="W72" s="413">
        <v>1</v>
      </c>
      <c r="X72" s="413">
        <v>1</v>
      </c>
      <c r="Y72" s="412">
        <v>1</v>
      </c>
      <c r="Z72" s="413">
        <v>1</v>
      </c>
      <c r="AA72" s="413">
        <v>2</v>
      </c>
      <c r="AB72" s="413">
        <v>1</v>
      </c>
      <c r="AC72" s="413">
        <v>0</v>
      </c>
      <c r="AD72" s="412">
        <v>1</v>
      </c>
      <c r="AE72" s="413">
        <v>1</v>
      </c>
      <c r="AF72" s="413">
        <v>0</v>
      </c>
      <c r="AG72" s="413">
        <v>1</v>
      </c>
      <c r="AH72" s="413">
        <v>3</v>
      </c>
      <c r="AI72" s="413">
        <v>0</v>
      </c>
      <c r="AJ72" s="413">
        <v>1</v>
      </c>
      <c r="AK72" s="413">
        <v>0</v>
      </c>
      <c r="AL72" s="413">
        <v>1</v>
      </c>
      <c r="AM72" s="413">
        <v>1</v>
      </c>
      <c r="AN72" s="413">
        <v>1</v>
      </c>
      <c r="AO72" s="413">
        <v>1</v>
      </c>
      <c r="AP72" s="413">
        <v>0</v>
      </c>
      <c r="AQ72" s="413">
        <v>0</v>
      </c>
      <c r="AR72" s="413">
        <v>0</v>
      </c>
      <c r="AS72" s="413">
        <v>0</v>
      </c>
      <c r="AT72" s="413">
        <v>0</v>
      </c>
      <c r="AU72" s="413">
        <v>0</v>
      </c>
      <c r="AV72" s="413">
        <f>SUM(D72:AU72)</f>
        <v>40</v>
      </c>
    </row>
    <row r="73" spans="1:48" ht="23.25" customHeight="1">
      <c r="A73" s="578" t="s">
        <v>635</v>
      </c>
      <c r="B73" s="578"/>
      <c r="C73" s="578"/>
      <c r="D73" s="413">
        <f t="shared" ref="D73:AU73" si="3">D72*D4</f>
        <v>1</v>
      </c>
      <c r="E73" s="413">
        <f t="shared" si="3"/>
        <v>2</v>
      </c>
      <c r="F73" s="413">
        <f t="shared" si="3"/>
        <v>0</v>
      </c>
      <c r="G73" s="413">
        <f t="shared" si="3"/>
        <v>15</v>
      </c>
      <c r="H73" s="413">
        <f t="shared" si="3"/>
        <v>3</v>
      </c>
      <c r="I73" s="413">
        <f t="shared" si="3"/>
        <v>12</v>
      </c>
      <c r="J73" s="413">
        <f t="shared" si="3"/>
        <v>0</v>
      </c>
      <c r="K73" s="413">
        <f t="shared" si="3"/>
        <v>3</v>
      </c>
      <c r="L73" s="413">
        <f t="shared" si="3"/>
        <v>2</v>
      </c>
      <c r="M73" s="413">
        <f t="shared" si="3"/>
        <v>3</v>
      </c>
      <c r="N73" s="413">
        <f t="shared" si="3"/>
        <v>0</v>
      </c>
      <c r="O73" s="413">
        <f t="shared" si="3"/>
        <v>6</v>
      </c>
      <c r="P73" s="413">
        <f t="shared" si="3"/>
        <v>2</v>
      </c>
      <c r="Q73" s="413">
        <f t="shared" si="3"/>
        <v>4</v>
      </c>
      <c r="R73" s="413">
        <f t="shared" si="3"/>
        <v>10</v>
      </c>
      <c r="S73" s="413">
        <f t="shared" si="3"/>
        <v>1</v>
      </c>
      <c r="T73" s="413">
        <f t="shared" si="3"/>
        <v>2</v>
      </c>
      <c r="U73" s="413">
        <f t="shared" si="3"/>
        <v>2</v>
      </c>
      <c r="V73" s="413">
        <f t="shared" si="3"/>
        <v>0</v>
      </c>
      <c r="W73" s="413">
        <f t="shared" si="3"/>
        <v>3</v>
      </c>
      <c r="X73" s="413">
        <f t="shared" si="3"/>
        <v>2</v>
      </c>
      <c r="Y73" s="413">
        <f t="shared" si="3"/>
        <v>3</v>
      </c>
      <c r="Z73" s="413">
        <f t="shared" si="3"/>
        <v>2</v>
      </c>
      <c r="AA73" s="413">
        <f t="shared" si="3"/>
        <v>6</v>
      </c>
      <c r="AB73" s="413">
        <f t="shared" si="3"/>
        <v>2</v>
      </c>
      <c r="AC73" s="413">
        <f t="shared" si="3"/>
        <v>0</v>
      </c>
      <c r="AD73" s="413">
        <f t="shared" si="3"/>
        <v>2</v>
      </c>
      <c r="AE73" s="413">
        <f t="shared" si="3"/>
        <v>3</v>
      </c>
      <c r="AF73" s="413">
        <f t="shared" si="3"/>
        <v>0</v>
      </c>
      <c r="AG73" s="413">
        <f t="shared" si="3"/>
        <v>2</v>
      </c>
      <c r="AH73" s="413">
        <f t="shared" si="3"/>
        <v>6</v>
      </c>
      <c r="AI73" s="413">
        <f t="shared" si="3"/>
        <v>0</v>
      </c>
      <c r="AJ73" s="413">
        <f t="shared" si="3"/>
        <v>2</v>
      </c>
      <c r="AK73" s="413">
        <f t="shared" si="3"/>
        <v>0</v>
      </c>
      <c r="AL73" s="413">
        <f t="shared" si="3"/>
        <v>3</v>
      </c>
      <c r="AM73" s="413">
        <f t="shared" si="3"/>
        <v>2</v>
      </c>
      <c r="AN73" s="413">
        <f t="shared" si="3"/>
        <v>3</v>
      </c>
      <c r="AO73" s="413">
        <f t="shared" si="3"/>
        <v>1</v>
      </c>
      <c r="AP73" s="413">
        <f t="shared" si="3"/>
        <v>0</v>
      </c>
      <c r="AQ73" s="413">
        <f t="shared" si="3"/>
        <v>0</v>
      </c>
      <c r="AR73" s="413">
        <f t="shared" si="3"/>
        <v>0</v>
      </c>
      <c r="AS73" s="413">
        <f t="shared" si="3"/>
        <v>0</v>
      </c>
      <c r="AT73" s="413">
        <f t="shared" si="3"/>
        <v>0</v>
      </c>
      <c r="AU73" s="413">
        <f t="shared" si="3"/>
        <v>0</v>
      </c>
      <c r="AV73" s="413">
        <f>SUM(D73:AU73)</f>
        <v>110</v>
      </c>
    </row>
    <row r="74" spans="1:48" ht="23.25" customHeight="1">
      <c r="A74" s="414"/>
      <c r="B74" s="414"/>
      <c r="C74" s="414"/>
      <c r="D74" s="400"/>
      <c r="G74" s="400"/>
      <c r="K74" s="400"/>
      <c r="M74" s="400"/>
      <c r="P74" s="400"/>
      <c r="R74" s="400"/>
      <c r="Y74" s="400"/>
      <c r="AD74" s="400"/>
    </row>
    <row r="75" spans="1:48" ht="23.25" customHeight="1">
      <c r="A75" s="414"/>
      <c r="B75" s="414"/>
      <c r="C75" s="414"/>
      <c r="D75" s="397"/>
      <c r="E75" s="397"/>
      <c r="F75" s="397"/>
      <c r="G75" s="397"/>
      <c r="H75" s="397"/>
      <c r="I75" s="397"/>
      <c r="J75" s="397"/>
      <c r="K75" s="397"/>
      <c r="L75" s="397"/>
      <c r="M75" s="397"/>
      <c r="N75" s="397"/>
      <c r="O75" s="397"/>
      <c r="P75" s="397"/>
      <c r="Q75" s="397"/>
      <c r="R75" s="397"/>
      <c r="S75" s="397"/>
      <c r="T75" s="397"/>
      <c r="U75" s="397"/>
      <c r="V75" s="397"/>
      <c r="W75" s="397"/>
      <c r="X75" s="397"/>
      <c r="Y75" s="397"/>
      <c r="Z75" s="397"/>
      <c r="AA75" s="397"/>
      <c r="AB75" s="397"/>
      <c r="AC75" s="397"/>
      <c r="AD75" s="397"/>
      <c r="AE75" s="397"/>
      <c r="AF75" s="397"/>
      <c r="AG75" s="397"/>
      <c r="AH75" s="397"/>
      <c r="AI75" s="397"/>
      <c r="AJ75" s="397"/>
      <c r="AK75" s="397"/>
      <c r="AL75" s="397"/>
      <c r="AM75" s="397"/>
      <c r="AN75" s="397"/>
      <c r="AO75" s="397"/>
      <c r="AP75" s="397"/>
      <c r="AQ75" s="397"/>
      <c r="AR75" s="397"/>
      <c r="AS75" s="397"/>
      <c r="AT75" s="397"/>
      <c r="AU75" s="397"/>
      <c r="AV75" s="397"/>
    </row>
    <row r="76" spans="1:48" ht="23.25" customHeight="1">
      <c r="A76" s="414"/>
      <c r="B76" s="414"/>
      <c r="C76" s="414"/>
      <c r="D76" s="400"/>
      <c r="G76" s="400"/>
      <c r="K76" s="400"/>
      <c r="M76" s="400"/>
      <c r="P76" s="400"/>
      <c r="R76" s="400"/>
      <c r="Y76" s="400"/>
      <c r="AD76" s="400"/>
    </row>
    <row r="77" spans="1:48" ht="23.25" customHeight="1">
      <c r="A77" s="414"/>
      <c r="B77" s="414"/>
      <c r="C77" s="414"/>
      <c r="D77" s="400"/>
      <c r="G77" s="400"/>
      <c r="K77" s="400"/>
      <c r="M77" s="400"/>
      <c r="P77" s="400"/>
      <c r="R77" s="400"/>
      <c r="Y77" s="400"/>
      <c r="AD77" s="400"/>
    </row>
    <row r="78" spans="1:48" ht="23.25" customHeight="1">
      <c r="A78" s="414"/>
      <c r="B78" s="414"/>
      <c r="C78" s="414"/>
      <c r="D78" s="400"/>
      <c r="G78" s="400"/>
      <c r="K78" s="400"/>
      <c r="M78" s="400"/>
      <c r="P78" s="400"/>
      <c r="R78" s="400"/>
      <c r="Y78" s="400"/>
      <c r="AD78" s="400"/>
    </row>
    <row r="79" spans="1:48" ht="23.25" customHeight="1">
      <c r="A79" s="414"/>
      <c r="B79" s="414"/>
      <c r="C79" s="414"/>
      <c r="D79" s="400"/>
      <c r="G79" s="400"/>
      <c r="K79" s="400"/>
      <c r="M79" s="400"/>
      <c r="P79" s="400"/>
      <c r="R79" s="400"/>
      <c r="Y79" s="400"/>
      <c r="AD79" s="400"/>
    </row>
    <row r="80" spans="1:48" ht="23.25" customHeight="1">
      <c r="A80" s="414"/>
      <c r="B80" s="414"/>
      <c r="C80" s="414"/>
      <c r="D80" s="400"/>
      <c r="G80" s="400"/>
      <c r="K80" s="400"/>
      <c r="M80" s="400"/>
      <c r="P80" s="400"/>
      <c r="R80" s="400"/>
      <c r="Y80" s="400"/>
      <c r="AD80" s="400"/>
    </row>
    <row r="81" spans="1:30" ht="23.25" customHeight="1">
      <c r="A81" s="414"/>
      <c r="B81" s="414"/>
      <c r="C81" s="414"/>
      <c r="D81" s="400"/>
      <c r="G81" s="400"/>
      <c r="K81" s="400"/>
      <c r="M81" s="400"/>
      <c r="P81" s="400"/>
      <c r="R81" s="400"/>
      <c r="Y81" s="400"/>
      <c r="AD81" s="400"/>
    </row>
    <row r="82" spans="1:30" ht="23.25" customHeight="1">
      <c r="A82" s="414"/>
      <c r="B82" s="414"/>
      <c r="C82" s="414"/>
      <c r="D82" s="400"/>
      <c r="G82" s="400"/>
      <c r="K82" s="400"/>
      <c r="M82" s="400"/>
      <c r="P82" s="400"/>
      <c r="R82" s="400"/>
      <c r="Y82" s="400"/>
      <c r="AD82" s="400"/>
    </row>
    <row r="83" spans="1:30" ht="23.25" customHeight="1">
      <c r="A83" s="414"/>
      <c r="B83" s="414"/>
      <c r="C83" s="414"/>
      <c r="D83" s="400"/>
      <c r="G83" s="400"/>
      <c r="K83" s="400"/>
      <c r="M83" s="400"/>
      <c r="P83" s="400"/>
      <c r="R83" s="400"/>
      <c r="Y83" s="400"/>
      <c r="AD83" s="400"/>
    </row>
    <row r="84" spans="1:30" ht="23.25" customHeight="1">
      <c r="A84" s="414"/>
      <c r="B84" s="414"/>
      <c r="C84" s="414"/>
      <c r="D84" s="400"/>
      <c r="G84" s="400"/>
      <c r="K84" s="400"/>
      <c r="M84" s="400"/>
      <c r="P84" s="400"/>
      <c r="R84" s="400"/>
      <c r="Y84" s="400"/>
      <c r="AD84" s="400"/>
    </row>
    <row r="85" spans="1:30" ht="23.25" customHeight="1">
      <c r="A85" s="414"/>
      <c r="B85" s="414"/>
      <c r="C85" s="414"/>
      <c r="D85" s="400"/>
      <c r="G85" s="400"/>
      <c r="K85" s="400"/>
      <c r="M85" s="400"/>
      <c r="P85" s="400"/>
      <c r="R85" s="400"/>
      <c r="Y85" s="400"/>
      <c r="AD85" s="400"/>
    </row>
    <row r="86" spans="1:30" ht="23.25" customHeight="1">
      <c r="A86" s="414"/>
      <c r="B86" s="414"/>
      <c r="C86" s="414"/>
      <c r="D86" s="400"/>
      <c r="G86" s="400"/>
      <c r="K86" s="400"/>
      <c r="M86" s="400"/>
      <c r="P86" s="400"/>
      <c r="R86" s="400"/>
      <c r="Y86" s="400"/>
      <c r="AD86" s="400"/>
    </row>
    <row r="87" spans="1:30" ht="23.25" customHeight="1">
      <c r="A87" s="414"/>
      <c r="B87" s="414"/>
      <c r="C87" s="414"/>
      <c r="D87" s="400"/>
      <c r="G87" s="400"/>
      <c r="K87" s="400"/>
      <c r="M87" s="400"/>
      <c r="P87" s="400"/>
      <c r="R87" s="400"/>
      <c r="Y87" s="400"/>
      <c r="AD87" s="400"/>
    </row>
    <row r="88" spans="1:30" ht="23.25" customHeight="1">
      <c r="A88" s="414"/>
      <c r="B88" s="414"/>
      <c r="C88" s="414"/>
      <c r="D88" s="400"/>
      <c r="G88" s="400"/>
      <c r="K88" s="400"/>
      <c r="M88" s="400"/>
      <c r="P88" s="400"/>
      <c r="R88" s="400"/>
      <c r="Y88" s="400"/>
      <c r="AD88" s="400"/>
    </row>
    <row r="89" spans="1:30" ht="23.25" customHeight="1">
      <c r="A89" s="414"/>
      <c r="B89" s="414"/>
      <c r="C89" s="414"/>
      <c r="D89" s="400"/>
      <c r="G89" s="400"/>
      <c r="K89" s="400"/>
      <c r="M89" s="400"/>
      <c r="P89" s="400"/>
      <c r="R89" s="400"/>
      <c r="Y89" s="400"/>
      <c r="AD89" s="400"/>
    </row>
    <row r="90" spans="1:30" ht="23.25" customHeight="1">
      <c r="A90" s="414"/>
      <c r="B90" s="414"/>
      <c r="C90" s="414"/>
      <c r="D90" s="400"/>
      <c r="G90" s="400"/>
      <c r="K90" s="400"/>
      <c r="M90" s="400"/>
      <c r="P90" s="400"/>
      <c r="R90" s="400"/>
      <c r="Y90" s="400"/>
      <c r="AD90" s="400"/>
    </row>
    <row r="91" spans="1:30" ht="23.25" customHeight="1">
      <c r="A91" s="414"/>
      <c r="B91" s="414"/>
      <c r="C91" s="414"/>
      <c r="D91" s="400"/>
      <c r="G91" s="400"/>
      <c r="K91" s="400"/>
      <c r="M91" s="400"/>
      <c r="P91" s="400"/>
      <c r="R91" s="400"/>
      <c r="Y91" s="400"/>
      <c r="AD91" s="400"/>
    </row>
    <row r="92" spans="1:30" ht="23.25" customHeight="1">
      <c r="A92" s="414"/>
      <c r="B92" s="414"/>
      <c r="C92" s="414"/>
      <c r="D92" s="400"/>
      <c r="G92" s="400"/>
      <c r="K92" s="400"/>
      <c r="M92" s="400"/>
      <c r="P92" s="400"/>
      <c r="R92" s="400"/>
      <c r="Y92" s="400"/>
      <c r="AD92" s="400"/>
    </row>
    <row r="93" spans="1:30" ht="23.25" customHeight="1">
      <c r="A93" s="414"/>
      <c r="B93" s="414"/>
      <c r="C93" s="414"/>
      <c r="D93" s="400"/>
      <c r="G93" s="400"/>
      <c r="K93" s="400"/>
      <c r="M93" s="400"/>
      <c r="P93" s="400"/>
      <c r="R93" s="400"/>
      <c r="Y93" s="400"/>
      <c r="AD93" s="400"/>
    </row>
    <row r="94" spans="1:30" ht="23.25" customHeight="1">
      <c r="A94" s="414"/>
      <c r="B94" s="414"/>
      <c r="C94" s="414"/>
      <c r="D94" s="400"/>
      <c r="G94" s="400"/>
      <c r="K94" s="400"/>
      <c r="M94" s="400"/>
      <c r="P94" s="400"/>
      <c r="R94" s="400"/>
      <c r="Y94" s="400"/>
      <c r="AD94" s="400"/>
    </row>
    <row r="95" spans="1:30" ht="23.25" customHeight="1">
      <c r="A95" s="414"/>
      <c r="B95" s="414"/>
      <c r="C95" s="414"/>
      <c r="D95" s="400"/>
      <c r="G95" s="400"/>
      <c r="K95" s="400"/>
      <c r="M95" s="400"/>
      <c r="P95" s="400"/>
      <c r="R95" s="400"/>
      <c r="Y95" s="400"/>
      <c r="AD95" s="400"/>
    </row>
    <row r="96" spans="1:30" ht="23.25" customHeight="1">
      <c r="A96" s="414"/>
      <c r="B96" s="414"/>
      <c r="C96" s="414"/>
      <c r="D96" s="400"/>
      <c r="G96" s="400"/>
      <c r="K96" s="400"/>
      <c r="M96" s="400"/>
      <c r="P96" s="400"/>
      <c r="R96" s="400"/>
      <c r="Y96" s="400"/>
      <c r="AD96" s="400"/>
    </row>
    <row r="97" spans="1:30" ht="23.25" customHeight="1">
      <c r="A97" s="414"/>
      <c r="B97" s="414"/>
      <c r="C97" s="414"/>
      <c r="D97" s="400"/>
      <c r="G97" s="400"/>
      <c r="K97" s="400"/>
      <c r="M97" s="400"/>
      <c r="P97" s="400"/>
      <c r="R97" s="400"/>
      <c r="Y97" s="400"/>
      <c r="AD97" s="400"/>
    </row>
    <row r="98" spans="1:30" ht="23.25" customHeight="1">
      <c r="A98" s="414"/>
      <c r="B98" s="414"/>
      <c r="C98" s="414"/>
      <c r="D98" s="400"/>
      <c r="G98" s="400"/>
      <c r="K98" s="400"/>
      <c r="M98" s="400"/>
      <c r="P98" s="400"/>
      <c r="R98" s="400"/>
      <c r="Y98" s="400"/>
      <c r="AD98" s="400"/>
    </row>
    <row r="99" spans="1:30" ht="23.25" customHeight="1">
      <c r="A99" s="414"/>
      <c r="B99" s="414"/>
      <c r="C99" s="414"/>
      <c r="D99" s="400"/>
      <c r="G99" s="400"/>
      <c r="K99" s="400"/>
      <c r="M99" s="400"/>
      <c r="P99" s="400"/>
      <c r="R99" s="400"/>
      <c r="Y99" s="400"/>
      <c r="AD99" s="400"/>
    </row>
    <row r="100" spans="1:30" ht="23.25" customHeight="1">
      <c r="A100" s="414"/>
      <c r="B100" s="414"/>
      <c r="C100" s="414"/>
      <c r="D100" s="400"/>
      <c r="G100" s="400"/>
      <c r="K100" s="400"/>
      <c r="M100" s="400"/>
      <c r="P100" s="400"/>
      <c r="R100" s="400"/>
      <c r="Y100" s="400"/>
      <c r="AD100" s="400"/>
    </row>
    <row r="101" spans="1:30" ht="23.25" customHeight="1">
      <c r="A101" s="414"/>
      <c r="B101" s="414"/>
      <c r="C101" s="414"/>
      <c r="D101" s="400"/>
      <c r="G101" s="400"/>
      <c r="K101" s="400"/>
      <c r="M101" s="400"/>
      <c r="P101" s="400"/>
      <c r="R101" s="400"/>
      <c r="Y101" s="400"/>
      <c r="AD101" s="400"/>
    </row>
    <row r="102" spans="1:30" ht="23.25" customHeight="1">
      <c r="A102" s="414"/>
      <c r="B102" s="414"/>
      <c r="C102" s="414"/>
      <c r="D102" s="400"/>
      <c r="G102" s="400"/>
      <c r="K102" s="400"/>
      <c r="M102" s="400"/>
      <c r="P102" s="400"/>
      <c r="R102" s="400"/>
      <c r="Y102" s="400"/>
      <c r="AD102" s="400"/>
    </row>
    <row r="103" spans="1:30" ht="23.25" customHeight="1">
      <c r="A103" s="414"/>
      <c r="B103" s="414"/>
      <c r="C103" s="414"/>
      <c r="D103" s="400"/>
      <c r="G103" s="400"/>
      <c r="K103" s="400"/>
      <c r="M103" s="400"/>
      <c r="P103" s="400"/>
      <c r="R103" s="400"/>
      <c r="Y103" s="400"/>
      <c r="AD103" s="400"/>
    </row>
    <row r="104" spans="1:30" ht="23.25" customHeight="1">
      <c r="A104" s="414"/>
      <c r="B104" s="414"/>
      <c r="C104" s="414"/>
      <c r="D104" s="400"/>
      <c r="G104" s="400"/>
      <c r="K104" s="400"/>
      <c r="M104" s="400"/>
      <c r="P104" s="400"/>
      <c r="R104" s="400"/>
      <c r="Y104" s="400"/>
      <c r="AD104" s="400"/>
    </row>
    <row r="105" spans="1:30" ht="23.25" customHeight="1">
      <c r="A105" s="414"/>
      <c r="B105" s="414"/>
      <c r="C105" s="414"/>
      <c r="D105" s="400"/>
      <c r="G105" s="400"/>
      <c r="K105" s="400"/>
      <c r="M105" s="400"/>
      <c r="P105" s="400"/>
      <c r="R105" s="400"/>
      <c r="Y105" s="400"/>
      <c r="AD105" s="400"/>
    </row>
    <row r="106" spans="1:30" ht="23.25" customHeight="1">
      <c r="A106" s="414"/>
      <c r="B106" s="414"/>
      <c r="C106" s="414"/>
      <c r="D106" s="400"/>
      <c r="G106" s="400"/>
      <c r="K106" s="400"/>
      <c r="M106" s="400"/>
      <c r="P106" s="400"/>
      <c r="R106" s="400"/>
      <c r="Y106" s="400"/>
      <c r="AD106" s="400"/>
    </row>
    <row r="107" spans="1:30" ht="23.25" customHeight="1">
      <c r="A107" s="414"/>
      <c r="B107" s="414"/>
      <c r="C107" s="414"/>
      <c r="D107" s="400"/>
      <c r="G107" s="400"/>
      <c r="K107" s="400"/>
      <c r="M107" s="400"/>
      <c r="P107" s="400"/>
      <c r="R107" s="400"/>
      <c r="Y107" s="400"/>
      <c r="AD107" s="400"/>
    </row>
    <row r="108" spans="1:30" ht="23.25" customHeight="1">
      <c r="A108" s="414"/>
      <c r="B108" s="414"/>
      <c r="C108" s="414"/>
      <c r="D108" s="400"/>
      <c r="G108" s="400"/>
      <c r="K108" s="400"/>
      <c r="M108" s="400"/>
      <c r="P108" s="400"/>
      <c r="R108" s="400"/>
      <c r="Y108" s="400"/>
      <c r="AD108" s="400"/>
    </row>
    <row r="109" spans="1:30" ht="23.25" customHeight="1">
      <c r="A109" s="414"/>
      <c r="B109" s="414"/>
      <c r="C109" s="414"/>
      <c r="D109" s="400"/>
      <c r="G109" s="400"/>
      <c r="K109" s="400"/>
      <c r="M109" s="400"/>
      <c r="P109" s="400"/>
      <c r="R109" s="400"/>
      <c r="Y109" s="400"/>
      <c r="AD109" s="400"/>
    </row>
    <row r="110" spans="1:30" ht="23.25" customHeight="1">
      <c r="A110" s="414"/>
      <c r="B110" s="414"/>
      <c r="C110" s="414"/>
      <c r="D110" s="400"/>
      <c r="G110" s="400"/>
      <c r="K110" s="400"/>
      <c r="M110" s="400"/>
      <c r="P110" s="400"/>
      <c r="R110" s="400"/>
      <c r="Y110" s="400"/>
      <c r="AD110" s="400"/>
    </row>
    <row r="111" spans="1:30" ht="23.25" customHeight="1">
      <c r="A111" s="414"/>
      <c r="B111" s="414"/>
      <c r="C111" s="414"/>
      <c r="D111" s="400"/>
      <c r="G111" s="400"/>
      <c r="K111" s="400"/>
      <c r="M111" s="400"/>
      <c r="P111" s="400"/>
      <c r="R111" s="400"/>
      <c r="Y111" s="400"/>
      <c r="AD111" s="400"/>
    </row>
    <row r="112" spans="1:30" ht="23.25" customHeight="1">
      <c r="A112" s="414"/>
      <c r="B112" s="414"/>
      <c r="C112" s="414"/>
      <c r="D112" s="400"/>
      <c r="G112" s="400"/>
      <c r="K112" s="400"/>
      <c r="M112" s="400"/>
      <c r="P112" s="400"/>
      <c r="R112" s="400"/>
      <c r="Y112" s="400"/>
      <c r="AD112" s="400"/>
    </row>
    <row r="113" spans="1:30" ht="23.25" customHeight="1">
      <c r="A113" s="414"/>
      <c r="B113" s="414"/>
      <c r="C113" s="414"/>
      <c r="D113" s="400"/>
      <c r="G113" s="400"/>
      <c r="K113" s="400"/>
      <c r="M113" s="400"/>
      <c r="P113" s="400"/>
      <c r="R113" s="400"/>
      <c r="Y113" s="400"/>
      <c r="AD113" s="400"/>
    </row>
    <row r="114" spans="1:30" ht="23.25" customHeight="1">
      <c r="A114" s="414"/>
      <c r="B114" s="414"/>
      <c r="C114" s="414"/>
      <c r="D114" s="400"/>
      <c r="G114" s="400"/>
      <c r="K114" s="400"/>
      <c r="M114" s="400"/>
      <c r="P114" s="400"/>
      <c r="R114" s="400"/>
      <c r="Y114" s="400"/>
      <c r="AD114" s="400"/>
    </row>
    <row r="115" spans="1:30" ht="23.25" customHeight="1">
      <c r="A115" s="414"/>
      <c r="B115" s="414"/>
      <c r="C115" s="414"/>
      <c r="D115" s="400"/>
      <c r="G115" s="400"/>
      <c r="K115" s="400"/>
      <c r="M115" s="400"/>
      <c r="P115" s="400"/>
      <c r="R115" s="400"/>
      <c r="Y115" s="400"/>
      <c r="AD115" s="400"/>
    </row>
    <row r="116" spans="1:30" ht="23.25" customHeight="1">
      <c r="A116" s="414"/>
      <c r="B116" s="414"/>
      <c r="C116" s="414"/>
      <c r="D116" s="400"/>
      <c r="G116" s="400"/>
      <c r="K116" s="400"/>
      <c r="M116" s="400"/>
      <c r="P116" s="400"/>
      <c r="R116" s="400"/>
      <c r="Y116" s="400"/>
      <c r="AD116" s="400"/>
    </row>
    <row r="117" spans="1:30" ht="23.25" customHeight="1">
      <c r="A117" s="414"/>
      <c r="B117" s="414"/>
      <c r="C117" s="414"/>
      <c r="D117" s="400"/>
      <c r="G117" s="400"/>
      <c r="K117" s="400"/>
      <c r="M117" s="400"/>
      <c r="P117" s="400"/>
      <c r="R117" s="400"/>
      <c r="Y117" s="400"/>
      <c r="AD117" s="400"/>
    </row>
    <row r="118" spans="1:30" ht="23.25" customHeight="1">
      <c r="A118" s="414"/>
      <c r="B118" s="414"/>
      <c r="C118" s="414"/>
      <c r="D118" s="400"/>
      <c r="G118" s="400"/>
      <c r="K118" s="400"/>
      <c r="M118" s="400"/>
      <c r="P118" s="400"/>
      <c r="R118" s="400"/>
      <c r="Y118" s="400"/>
      <c r="AD118" s="400"/>
    </row>
    <row r="119" spans="1:30" ht="23.25" customHeight="1">
      <c r="A119" s="414"/>
      <c r="B119" s="414"/>
      <c r="C119" s="414"/>
      <c r="D119" s="400"/>
      <c r="G119" s="400"/>
      <c r="K119" s="400"/>
      <c r="M119" s="400"/>
      <c r="P119" s="400"/>
      <c r="R119" s="400"/>
      <c r="Y119" s="400"/>
      <c r="AD119" s="400"/>
    </row>
    <row r="120" spans="1:30" ht="23.25" customHeight="1">
      <c r="A120" s="414"/>
      <c r="B120" s="414"/>
      <c r="C120" s="414"/>
      <c r="D120" s="400"/>
      <c r="G120" s="400"/>
      <c r="K120" s="400"/>
      <c r="M120" s="400"/>
      <c r="P120" s="400"/>
      <c r="R120" s="400"/>
      <c r="Y120" s="400"/>
      <c r="AD120" s="400"/>
    </row>
    <row r="121" spans="1:30" ht="23.25" customHeight="1">
      <c r="A121" s="414"/>
      <c r="B121" s="414"/>
      <c r="C121" s="414"/>
      <c r="D121" s="400"/>
      <c r="G121" s="400"/>
      <c r="K121" s="400"/>
      <c r="M121" s="400"/>
      <c r="P121" s="400"/>
      <c r="R121" s="400"/>
      <c r="Y121" s="400"/>
      <c r="AD121" s="400"/>
    </row>
    <row r="122" spans="1:30" ht="23.25" customHeight="1">
      <c r="A122" s="414"/>
      <c r="B122" s="414"/>
      <c r="C122" s="414"/>
      <c r="D122" s="400"/>
      <c r="G122" s="400"/>
      <c r="K122" s="400"/>
      <c r="M122" s="400"/>
      <c r="P122" s="400"/>
      <c r="R122" s="400"/>
      <c r="Y122" s="400"/>
      <c r="AD122" s="400"/>
    </row>
    <row r="123" spans="1:30" ht="23.25" customHeight="1">
      <c r="A123" s="414"/>
      <c r="B123" s="414"/>
      <c r="C123" s="414"/>
      <c r="D123" s="400"/>
      <c r="G123" s="400"/>
      <c r="K123" s="400"/>
      <c r="M123" s="400"/>
      <c r="P123" s="400"/>
      <c r="R123" s="400"/>
      <c r="Y123" s="400"/>
      <c r="AD123" s="400"/>
    </row>
    <row r="124" spans="1:30" ht="23.25" customHeight="1">
      <c r="A124" s="414"/>
      <c r="B124" s="414"/>
      <c r="C124" s="414"/>
      <c r="D124" s="400"/>
      <c r="G124" s="400"/>
      <c r="K124" s="400"/>
      <c r="M124" s="400"/>
      <c r="P124" s="400"/>
      <c r="R124" s="400"/>
      <c r="Y124" s="400"/>
      <c r="AD124" s="400"/>
    </row>
    <row r="125" spans="1:30" ht="23.25" customHeight="1">
      <c r="A125" s="414"/>
      <c r="B125" s="414"/>
      <c r="C125" s="414"/>
      <c r="D125" s="400"/>
      <c r="G125" s="400"/>
      <c r="K125" s="400"/>
      <c r="M125" s="400"/>
      <c r="P125" s="400"/>
      <c r="R125" s="400"/>
      <c r="Y125" s="400"/>
      <c r="AD125" s="400"/>
    </row>
    <row r="126" spans="1:30" ht="23.25" customHeight="1">
      <c r="A126" s="414"/>
      <c r="B126" s="414"/>
      <c r="C126" s="414"/>
      <c r="D126" s="400"/>
      <c r="G126" s="400"/>
      <c r="K126" s="400"/>
      <c r="M126" s="400"/>
      <c r="P126" s="400"/>
      <c r="R126" s="400"/>
      <c r="Y126" s="400"/>
      <c r="AD126" s="400"/>
    </row>
    <row r="127" spans="1:30" ht="23.25" customHeight="1">
      <c r="A127" s="414"/>
      <c r="B127" s="414"/>
      <c r="C127" s="414"/>
      <c r="D127" s="400"/>
      <c r="G127" s="400"/>
      <c r="K127" s="400"/>
      <c r="M127" s="400"/>
      <c r="P127" s="400"/>
      <c r="R127" s="400"/>
      <c r="Y127" s="400"/>
      <c r="AD127" s="400"/>
    </row>
    <row r="128" spans="1:30" ht="23.25" customHeight="1">
      <c r="A128" s="414"/>
      <c r="B128" s="414"/>
      <c r="C128" s="414"/>
      <c r="D128" s="400"/>
      <c r="G128" s="400"/>
      <c r="K128" s="400"/>
      <c r="M128" s="400"/>
      <c r="P128" s="400"/>
      <c r="R128" s="400"/>
      <c r="Y128" s="400"/>
      <c r="AD128" s="400"/>
    </row>
    <row r="129" spans="1:30" ht="23.25" customHeight="1">
      <c r="A129" s="414"/>
      <c r="B129" s="414"/>
      <c r="C129" s="414"/>
      <c r="D129" s="400"/>
      <c r="G129" s="400"/>
      <c r="K129" s="400"/>
      <c r="M129" s="400"/>
      <c r="P129" s="400"/>
      <c r="R129" s="400"/>
      <c r="Y129" s="400"/>
      <c r="AD129" s="400"/>
    </row>
    <row r="130" spans="1:30" ht="23.25" customHeight="1">
      <c r="A130" s="414"/>
      <c r="B130" s="414"/>
      <c r="C130" s="414"/>
      <c r="D130" s="400"/>
      <c r="G130" s="400"/>
      <c r="K130" s="400"/>
      <c r="M130" s="400"/>
      <c r="P130" s="400"/>
      <c r="R130" s="400"/>
      <c r="Y130" s="400"/>
      <c r="AD130" s="400"/>
    </row>
    <row r="131" spans="1:30" ht="23.25" customHeight="1">
      <c r="A131" s="414"/>
      <c r="B131" s="414"/>
      <c r="C131" s="414"/>
      <c r="D131" s="400"/>
      <c r="G131" s="400"/>
      <c r="K131" s="400"/>
      <c r="M131" s="400"/>
      <c r="P131" s="400"/>
      <c r="R131" s="400"/>
      <c r="Y131" s="400"/>
      <c r="AD131" s="400"/>
    </row>
    <row r="132" spans="1:30" ht="23.25" customHeight="1">
      <c r="A132" s="414"/>
      <c r="B132" s="414"/>
      <c r="C132" s="414"/>
      <c r="D132" s="400"/>
      <c r="G132" s="400"/>
      <c r="K132" s="400"/>
      <c r="M132" s="400"/>
      <c r="P132" s="400"/>
      <c r="R132" s="400"/>
      <c r="Y132" s="400"/>
      <c r="AD132" s="400"/>
    </row>
    <row r="133" spans="1:30" ht="23.25" customHeight="1">
      <c r="A133" s="414"/>
      <c r="B133" s="414"/>
      <c r="C133" s="414"/>
      <c r="D133" s="400"/>
      <c r="G133" s="400"/>
      <c r="K133" s="400"/>
      <c r="M133" s="400"/>
      <c r="P133" s="400"/>
      <c r="R133" s="400"/>
      <c r="Y133" s="400"/>
      <c r="AD133" s="400"/>
    </row>
    <row r="134" spans="1:30" ht="23.25" customHeight="1">
      <c r="A134" s="414"/>
      <c r="B134" s="414"/>
      <c r="C134" s="414"/>
      <c r="D134" s="400"/>
      <c r="G134" s="400"/>
      <c r="K134" s="400"/>
      <c r="M134" s="400"/>
      <c r="P134" s="400"/>
      <c r="R134" s="400"/>
      <c r="Y134" s="400"/>
      <c r="AD134" s="400"/>
    </row>
    <row r="135" spans="1:30" ht="23.25" customHeight="1">
      <c r="A135" s="414"/>
      <c r="B135" s="414"/>
      <c r="C135" s="414"/>
      <c r="D135" s="400"/>
      <c r="G135" s="400"/>
      <c r="K135" s="400"/>
      <c r="M135" s="400"/>
      <c r="P135" s="400"/>
      <c r="R135" s="400"/>
      <c r="Y135" s="400"/>
      <c r="AD135" s="400"/>
    </row>
    <row r="136" spans="1:30" ht="23.25" customHeight="1">
      <c r="A136" s="414"/>
      <c r="B136" s="414"/>
      <c r="C136" s="414"/>
      <c r="D136" s="400"/>
      <c r="G136" s="400"/>
      <c r="K136" s="400"/>
      <c r="M136" s="400"/>
      <c r="P136" s="400"/>
      <c r="R136" s="400"/>
      <c r="Y136" s="400"/>
      <c r="AD136" s="400"/>
    </row>
    <row r="137" spans="1:30" ht="23.25" customHeight="1">
      <c r="A137" s="414"/>
      <c r="B137" s="414"/>
      <c r="C137" s="414"/>
      <c r="D137" s="400"/>
      <c r="G137" s="400"/>
      <c r="K137" s="400"/>
      <c r="M137" s="400"/>
      <c r="P137" s="400"/>
      <c r="R137" s="400"/>
      <c r="Y137" s="400"/>
      <c r="AD137" s="400"/>
    </row>
    <row r="138" spans="1:30" ht="23.25" customHeight="1">
      <c r="A138" s="414"/>
      <c r="B138" s="414"/>
      <c r="C138" s="414"/>
      <c r="D138" s="400"/>
      <c r="G138" s="400"/>
      <c r="K138" s="400"/>
      <c r="M138" s="400"/>
      <c r="P138" s="400"/>
      <c r="R138" s="400"/>
      <c r="Y138" s="400"/>
      <c r="AD138" s="400"/>
    </row>
    <row r="139" spans="1:30" ht="23.25" customHeight="1">
      <c r="A139" s="414"/>
      <c r="B139" s="414"/>
      <c r="C139" s="414"/>
      <c r="D139" s="400"/>
      <c r="G139" s="400"/>
      <c r="K139" s="400"/>
      <c r="M139" s="400"/>
      <c r="P139" s="400"/>
      <c r="R139" s="400"/>
      <c r="Y139" s="400"/>
      <c r="AD139" s="400"/>
    </row>
    <row r="140" spans="1:30" ht="23.25" customHeight="1">
      <c r="A140" s="414"/>
      <c r="B140" s="414"/>
      <c r="C140" s="414"/>
      <c r="D140" s="400"/>
      <c r="G140" s="400"/>
      <c r="K140" s="400"/>
      <c r="M140" s="400"/>
      <c r="P140" s="400"/>
      <c r="R140" s="400"/>
      <c r="Y140" s="400"/>
      <c r="AD140" s="400"/>
    </row>
    <row r="141" spans="1:30" ht="23.25" customHeight="1">
      <c r="A141" s="414"/>
      <c r="B141" s="414"/>
      <c r="C141" s="414"/>
      <c r="D141" s="400"/>
      <c r="G141" s="400"/>
      <c r="K141" s="400"/>
      <c r="M141" s="400"/>
      <c r="P141" s="400"/>
      <c r="R141" s="400"/>
      <c r="Y141" s="400"/>
      <c r="AD141" s="400"/>
    </row>
    <row r="142" spans="1:30" ht="23.25" customHeight="1">
      <c r="A142" s="414"/>
      <c r="B142" s="414"/>
      <c r="C142" s="414"/>
      <c r="D142" s="400"/>
      <c r="G142" s="400"/>
      <c r="K142" s="400"/>
      <c r="M142" s="400"/>
      <c r="P142" s="400"/>
      <c r="R142" s="400"/>
      <c r="Y142" s="400"/>
      <c r="AD142" s="400"/>
    </row>
    <row r="143" spans="1:30" ht="23.25" customHeight="1">
      <c r="A143" s="414"/>
      <c r="B143" s="414"/>
      <c r="C143" s="414"/>
      <c r="D143" s="400"/>
      <c r="G143" s="400"/>
      <c r="K143" s="400"/>
      <c r="M143" s="400"/>
      <c r="P143" s="400"/>
      <c r="R143" s="400"/>
      <c r="Y143" s="400"/>
      <c r="AD143" s="400"/>
    </row>
    <row r="144" spans="1:30" ht="23.25" customHeight="1">
      <c r="A144" s="414"/>
      <c r="B144" s="414"/>
      <c r="C144" s="414"/>
      <c r="D144" s="400"/>
      <c r="G144" s="400"/>
      <c r="K144" s="400"/>
      <c r="M144" s="400"/>
      <c r="P144" s="400"/>
      <c r="R144" s="400"/>
      <c r="Y144" s="400"/>
      <c r="AD144" s="400"/>
    </row>
    <row r="145" spans="1:30" ht="23.25" customHeight="1">
      <c r="A145" s="414"/>
      <c r="B145" s="414"/>
      <c r="C145" s="414"/>
      <c r="D145" s="400"/>
      <c r="G145" s="400"/>
      <c r="K145" s="400"/>
      <c r="M145" s="400"/>
      <c r="P145" s="400"/>
      <c r="R145" s="400"/>
      <c r="Y145" s="400"/>
      <c r="AD145" s="400"/>
    </row>
    <row r="146" spans="1:30" ht="23.25" customHeight="1">
      <c r="A146" s="414"/>
      <c r="B146" s="414"/>
      <c r="C146" s="414"/>
      <c r="D146" s="400"/>
      <c r="G146" s="400"/>
      <c r="K146" s="400"/>
      <c r="M146" s="400"/>
      <c r="P146" s="400"/>
      <c r="R146" s="400"/>
      <c r="Y146" s="400"/>
      <c r="AD146" s="400"/>
    </row>
    <row r="147" spans="1:30" ht="23.25" customHeight="1">
      <c r="A147" s="414"/>
      <c r="B147" s="414"/>
      <c r="C147" s="414"/>
      <c r="D147" s="400"/>
      <c r="G147" s="400"/>
      <c r="K147" s="400"/>
      <c r="M147" s="400"/>
      <c r="P147" s="400"/>
      <c r="R147" s="400"/>
      <c r="Y147" s="400"/>
      <c r="AD147" s="400"/>
    </row>
    <row r="148" spans="1:30" ht="23.25" customHeight="1">
      <c r="A148" s="414"/>
      <c r="B148" s="414"/>
      <c r="C148" s="414"/>
      <c r="D148" s="400"/>
      <c r="G148" s="400"/>
      <c r="K148" s="400"/>
      <c r="M148" s="400"/>
      <c r="P148" s="400"/>
      <c r="R148" s="400"/>
      <c r="Y148" s="400"/>
      <c r="AD148" s="400"/>
    </row>
    <row r="149" spans="1:30" ht="23.25" customHeight="1">
      <c r="A149" s="414"/>
      <c r="B149" s="414"/>
      <c r="C149" s="414"/>
      <c r="D149" s="400"/>
      <c r="G149" s="400"/>
      <c r="K149" s="400"/>
      <c r="M149" s="400"/>
      <c r="P149" s="400"/>
      <c r="R149" s="400"/>
      <c r="Y149" s="400"/>
      <c r="AD149" s="400"/>
    </row>
    <row r="150" spans="1:30" ht="23.25" customHeight="1">
      <c r="A150" s="414"/>
      <c r="B150" s="414"/>
      <c r="C150" s="414"/>
      <c r="D150" s="400"/>
      <c r="G150" s="400"/>
      <c r="K150" s="400"/>
      <c r="M150" s="400"/>
      <c r="P150" s="400"/>
      <c r="R150" s="400"/>
      <c r="Y150" s="400"/>
      <c r="AD150" s="400"/>
    </row>
    <row r="151" spans="1:30" ht="23.25" customHeight="1">
      <c r="A151" s="414"/>
      <c r="B151" s="414"/>
      <c r="C151" s="414"/>
      <c r="D151" s="400"/>
      <c r="G151" s="400"/>
      <c r="K151" s="400"/>
      <c r="M151" s="400"/>
      <c r="P151" s="400"/>
      <c r="R151" s="400"/>
      <c r="Y151" s="400"/>
      <c r="AD151" s="400"/>
    </row>
    <row r="152" spans="1:30" ht="23.25" customHeight="1">
      <c r="A152" s="414"/>
      <c r="B152" s="414"/>
      <c r="C152" s="414"/>
      <c r="D152" s="400"/>
      <c r="G152" s="400"/>
      <c r="K152" s="400"/>
      <c r="M152" s="400"/>
      <c r="P152" s="400"/>
      <c r="R152" s="400"/>
      <c r="Y152" s="400"/>
      <c r="AD152" s="400"/>
    </row>
    <row r="153" spans="1:30" ht="23.25" customHeight="1">
      <c r="A153" s="414"/>
      <c r="B153" s="414"/>
      <c r="C153" s="414"/>
      <c r="D153" s="400"/>
      <c r="G153" s="400"/>
      <c r="K153" s="400"/>
      <c r="M153" s="400"/>
      <c r="P153" s="400"/>
      <c r="R153" s="400"/>
      <c r="Y153" s="400"/>
      <c r="AD153" s="400"/>
    </row>
    <row r="154" spans="1:30" ht="23.25" customHeight="1">
      <c r="A154" s="414"/>
      <c r="B154" s="414"/>
      <c r="C154" s="414"/>
      <c r="D154" s="400"/>
      <c r="G154" s="400"/>
      <c r="K154" s="400"/>
      <c r="M154" s="400"/>
      <c r="P154" s="400"/>
      <c r="R154" s="400"/>
      <c r="Y154" s="400"/>
      <c r="AD154" s="400"/>
    </row>
    <row r="155" spans="1:30" ht="23.25" customHeight="1">
      <c r="A155" s="414"/>
      <c r="B155" s="414"/>
      <c r="C155" s="414"/>
      <c r="D155" s="400"/>
      <c r="G155" s="400"/>
      <c r="K155" s="400"/>
      <c r="M155" s="400"/>
      <c r="P155" s="400"/>
      <c r="R155" s="400"/>
      <c r="Y155" s="400"/>
      <c r="AD155" s="400"/>
    </row>
    <row r="156" spans="1:30" ht="23.25" customHeight="1">
      <c r="A156" s="414"/>
      <c r="B156" s="414"/>
      <c r="C156" s="414"/>
      <c r="D156" s="400"/>
      <c r="G156" s="400"/>
      <c r="K156" s="400"/>
      <c r="M156" s="400"/>
      <c r="P156" s="400"/>
      <c r="R156" s="400"/>
      <c r="Y156" s="400"/>
      <c r="AD156" s="400"/>
    </row>
    <row r="157" spans="1:30" ht="23.25" customHeight="1">
      <c r="A157" s="414"/>
      <c r="B157" s="414"/>
      <c r="C157" s="414"/>
      <c r="D157" s="400"/>
      <c r="G157" s="400"/>
      <c r="K157" s="400"/>
      <c r="M157" s="400"/>
      <c r="P157" s="400"/>
      <c r="R157" s="400"/>
      <c r="Y157" s="400"/>
      <c r="AD157" s="400"/>
    </row>
    <row r="158" spans="1:30" ht="23.25" customHeight="1">
      <c r="A158" s="414"/>
      <c r="B158" s="414"/>
      <c r="C158" s="414"/>
      <c r="D158" s="400"/>
      <c r="G158" s="400"/>
      <c r="K158" s="400"/>
      <c r="M158" s="400"/>
      <c r="P158" s="400"/>
      <c r="R158" s="400"/>
      <c r="Y158" s="400"/>
      <c r="AD158" s="400"/>
    </row>
    <row r="159" spans="1:30" ht="23.25" customHeight="1">
      <c r="A159" s="414"/>
      <c r="B159" s="414"/>
      <c r="C159" s="414"/>
      <c r="D159" s="400"/>
      <c r="G159" s="400"/>
      <c r="K159" s="400"/>
      <c r="M159" s="400"/>
      <c r="P159" s="400"/>
      <c r="R159" s="400"/>
      <c r="Y159" s="400"/>
      <c r="AD159" s="400"/>
    </row>
    <row r="160" spans="1:30" ht="23.25" customHeight="1">
      <c r="A160" s="414"/>
      <c r="B160" s="414"/>
      <c r="C160" s="414"/>
      <c r="D160" s="400"/>
      <c r="G160" s="400"/>
      <c r="K160" s="400"/>
      <c r="M160" s="400"/>
      <c r="P160" s="400"/>
      <c r="R160" s="400"/>
      <c r="Y160" s="400"/>
      <c r="AD160" s="400"/>
    </row>
    <row r="161" spans="1:30" ht="23.25" customHeight="1">
      <c r="A161" s="414"/>
      <c r="B161" s="414"/>
      <c r="C161" s="414"/>
      <c r="D161" s="400"/>
      <c r="G161" s="400"/>
      <c r="K161" s="400"/>
      <c r="M161" s="400"/>
      <c r="P161" s="400"/>
      <c r="R161" s="400"/>
      <c r="Y161" s="400"/>
      <c r="AD161" s="400"/>
    </row>
    <row r="162" spans="1:30" ht="23.25" customHeight="1">
      <c r="A162" s="414"/>
      <c r="B162" s="414"/>
      <c r="C162" s="414"/>
      <c r="D162" s="400"/>
      <c r="G162" s="400"/>
      <c r="K162" s="400"/>
      <c r="M162" s="400"/>
      <c r="P162" s="400"/>
      <c r="R162" s="400"/>
      <c r="Y162" s="400"/>
      <c r="AD162" s="400"/>
    </row>
    <row r="163" spans="1:30" ht="23.25" customHeight="1">
      <c r="A163" s="414"/>
      <c r="B163" s="414"/>
      <c r="C163" s="414"/>
      <c r="D163" s="400"/>
      <c r="G163" s="400"/>
      <c r="K163" s="400"/>
      <c r="M163" s="400"/>
      <c r="P163" s="400"/>
      <c r="R163" s="400"/>
      <c r="Y163" s="400"/>
      <c r="AD163" s="400"/>
    </row>
    <row r="164" spans="1:30" ht="23.25" customHeight="1">
      <c r="A164" s="414"/>
      <c r="B164" s="414"/>
      <c r="C164" s="414"/>
      <c r="D164" s="400"/>
      <c r="G164" s="400"/>
      <c r="K164" s="400"/>
      <c r="M164" s="400"/>
      <c r="P164" s="400"/>
      <c r="R164" s="400"/>
      <c r="Y164" s="400"/>
      <c r="AD164" s="400"/>
    </row>
    <row r="165" spans="1:30" ht="23.25" customHeight="1">
      <c r="A165" s="414"/>
      <c r="B165" s="414"/>
      <c r="C165" s="414"/>
      <c r="D165" s="400"/>
      <c r="G165" s="400"/>
      <c r="K165" s="400"/>
      <c r="M165" s="400"/>
      <c r="P165" s="400"/>
      <c r="R165" s="400"/>
      <c r="Y165" s="400"/>
      <c r="AD165" s="400"/>
    </row>
    <row r="166" spans="1:30" ht="23.25" customHeight="1">
      <c r="A166" s="414"/>
      <c r="B166" s="414"/>
      <c r="C166" s="414"/>
      <c r="D166" s="400"/>
      <c r="G166" s="400"/>
      <c r="K166" s="400"/>
      <c r="M166" s="400"/>
      <c r="P166" s="400"/>
      <c r="R166" s="400"/>
      <c r="Y166" s="400"/>
      <c r="AD166" s="400"/>
    </row>
    <row r="167" spans="1:30" ht="23.25" customHeight="1">
      <c r="A167" s="414"/>
      <c r="B167" s="414"/>
      <c r="C167" s="414"/>
      <c r="D167" s="400"/>
      <c r="G167" s="400"/>
      <c r="K167" s="400"/>
      <c r="M167" s="400"/>
      <c r="P167" s="400"/>
      <c r="R167" s="400"/>
      <c r="Y167" s="400"/>
      <c r="AD167" s="400"/>
    </row>
    <row r="168" spans="1:30" ht="23.25" customHeight="1">
      <c r="A168" s="414"/>
      <c r="B168" s="414"/>
      <c r="C168" s="414"/>
      <c r="D168" s="400"/>
      <c r="G168" s="400"/>
      <c r="K168" s="400"/>
      <c r="M168" s="400"/>
      <c r="P168" s="400"/>
      <c r="R168" s="400"/>
      <c r="Y168" s="400"/>
      <c r="AD168" s="400"/>
    </row>
    <row r="169" spans="1:30" ht="23.25" customHeight="1">
      <c r="A169" s="414"/>
      <c r="B169" s="414"/>
      <c r="C169" s="414"/>
      <c r="D169" s="400"/>
      <c r="G169" s="400"/>
      <c r="K169" s="400"/>
      <c r="M169" s="400"/>
      <c r="P169" s="400"/>
      <c r="R169" s="400"/>
      <c r="Y169" s="400"/>
      <c r="AD169" s="400"/>
    </row>
    <row r="170" spans="1:30" ht="23.25" customHeight="1">
      <c r="A170" s="414"/>
      <c r="B170" s="414"/>
      <c r="C170" s="414"/>
      <c r="D170" s="400"/>
      <c r="G170" s="400"/>
      <c r="K170" s="400"/>
      <c r="M170" s="400"/>
      <c r="P170" s="400"/>
      <c r="R170" s="400"/>
      <c r="Y170" s="400"/>
      <c r="AD170" s="400"/>
    </row>
    <row r="171" spans="1:30" ht="23.25" customHeight="1">
      <c r="A171" s="414"/>
      <c r="B171" s="414"/>
      <c r="C171" s="414"/>
      <c r="D171" s="400"/>
      <c r="G171" s="400"/>
      <c r="K171" s="400"/>
      <c r="M171" s="400"/>
      <c r="P171" s="400"/>
      <c r="R171" s="400"/>
      <c r="Y171" s="400"/>
      <c r="AD171" s="400"/>
    </row>
    <row r="172" spans="1:30" ht="23.25" customHeight="1">
      <c r="A172" s="414"/>
      <c r="B172" s="414"/>
      <c r="C172" s="414"/>
      <c r="D172" s="400"/>
      <c r="G172" s="400"/>
      <c r="K172" s="400"/>
      <c r="M172" s="400"/>
      <c r="P172" s="400"/>
      <c r="R172" s="400"/>
      <c r="Y172" s="400"/>
      <c r="AD172" s="400"/>
    </row>
    <row r="173" spans="1:30" ht="23.25" customHeight="1">
      <c r="A173" s="414"/>
      <c r="B173" s="414"/>
      <c r="C173" s="414"/>
      <c r="D173" s="400"/>
      <c r="G173" s="400"/>
      <c r="K173" s="400"/>
      <c r="M173" s="400"/>
      <c r="P173" s="400"/>
      <c r="R173" s="400"/>
      <c r="Y173" s="400"/>
      <c r="AD173" s="400"/>
    </row>
    <row r="174" spans="1:30" ht="23.25" customHeight="1">
      <c r="A174" s="414"/>
      <c r="B174" s="414"/>
      <c r="C174" s="414"/>
      <c r="D174" s="400"/>
      <c r="G174" s="400"/>
      <c r="K174" s="400"/>
      <c r="M174" s="400"/>
      <c r="P174" s="400"/>
      <c r="R174" s="400"/>
      <c r="Y174" s="400"/>
      <c r="AD174" s="400"/>
    </row>
    <row r="175" spans="1:30" ht="23.25" customHeight="1">
      <c r="A175" s="414"/>
      <c r="B175" s="414"/>
      <c r="C175" s="414"/>
      <c r="D175" s="400"/>
      <c r="G175" s="400"/>
      <c r="K175" s="400"/>
      <c r="M175" s="400"/>
      <c r="P175" s="400"/>
      <c r="R175" s="400"/>
      <c r="Y175" s="400"/>
      <c r="AD175" s="400"/>
    </row>
    <row r="176" spans="1:30" ht="23.25" customHeight="1">
      <c r="A176" s="414"/>
      <c r="B176" s="414"/>
      <c r="C176" s="414"/>
      <c r="D176" s="400"/>
      <c r="G176" s="400"/>
      <c r="K176" s="400"/>
      <c r="M176" s="400"/>
      <c r="P176" s="400"/>
      <c r="R176" s="400"/>
      <c r="Y176" s="400"/>
      <c r="AD176" s="400"/>
    </row>
    <row r="177" spans="1:30" ht="23.25" customHeight="1">
      <c r="A177" s="414"/>
      <c r="B177" s="414"/>
      <c r="C177" s="414"/>
      <c r="D177" s="400"/>
      <c r="G177" s="400"/>
      <c r="K177" s="400"/>
      <c r="M177" s="400"/>
      <c r="P177" s="400"/>
      <c r="R177" s="400"/>
      <c r="Y177" s="400"/>
      <c r="AD177" s="400"/>
    </row>
    <row r="178" spans="1:30" ht="23.25" customHeight="1">
      <c r="A178" s="414"/>
      <c r="B178" s="414"/>
      <c r="C178" s="414"/>
      <c r="D178" s="400"/>
      <c r="G178" s="400"/>
      <c r="K178" s="400"/>
      <c r="M178" s="400"/>
      <c r="P178" s="400"/>
      <c r="R178" s="400"/>
      <c r="Y178" s="400"/>
      <c r="AD178" s="400"/>
    </row>
    <row r="179" spans="1:30" ht="23.25" customHeight="1">
      <c r="A179" s="414"/>
      <c r="B179" s="414"/>
      <c r="C179" s="414"/>
      <c r="D179" s="400"/>
      <c r="G179" s="400"/>
      <c r="K179" s="400"/>
      <c r="M179" s="400"/>
      <c r="P179" s="400"/>
      <c r="R179" s="400"/>
      <c r="Y179" s="400"/>
      <c r="AD179" s="400"/>
    </row>
    <row r="180" spans="1:30" ht="23.25" customHeight="1">
      <c r="A180" s="414"/>
      <c r="B180" s="414"/>
      <c r="C180" s="414"/>
      <c r="D180" s="400"/>
      <c r="G180" s="400"/>
      <c r="K180" s="400"/>
      <c r="M180" s="400"/>
      <c r="P180" s="400"/>
      <c r="R180" s="400"/>
      <c r="Y180" s="400"/>
      <c r="AD180" s="400"/>
    </row>
    <row r="181" spans="1:30" ht="23.25" customHeight="1">
      <c r="A181" s="414"/>
      <c r="B181" s="414"/>
      <c r="C181" s="414"/>
      <c r="D181" s="400"/>
      <c r="G181" s="400"/>
      <c r="K181" s="400"/>
      <c r="M181" s="400"/>
      <c r="P181" s="400"/>
      <c r="R181" s="400"/>
      <c r="Y181" s="400"/>
      <c r="AD181" s="400"/>
    </row>
    <row r="182" spans="1:30" ht="23.25" customHeight="1">
      <c r="A182" s="414"/>
      <c r="B182" s="414"/>
      <c r="C182" s="414"/>
      <c r="D182" s="400"/>
      <c r="G182" s="400"/>
      <c r="K182" s="400"/>
      <c r="M182" s="400"/>
      <c r="P182" s="400"/>
      <c r="R182" s="400"/>
      <c r="Y182" s="400"/>
      <c r="AD182" s="400"/>
    </row>
    <row r="183" spans="1:30" ht="23.25" customHeight="1">
      <c r="A183" s="414"/>
      <c r="B183" s="414"/>
      <c r="C183" s="414"/>
      <c r="D183" s="400"/>
      <c r="G183" s="400"/>
      <c r="K183" s="400"/>
      <c r="M183" s="400"/>
      <c r="P183" s="400"/>
      <c r="R183" s="400"/>
      <c r="Y183" s="400"/>
      <c r="AD183" s="400"/>
    </row>
    <row r="184" spans="1:30" ht="23.25" customHeight="1">
      <c r="A184" s="414"/>
      <c r="B184" s="414"/>
      <c r="C184" s="414"/>
      <c r="D184" s="400"/>
      <c r="G184" s="400"/>
      <c r="K184" s="400"/>
      <c r="M184" s="400"/>
      <c r="P184" s="400"/>
      <c r="R184" s="400"/>
      <c r="Y184" s="400"/>
      <c r="AD184" s="400"/>
    </row>
    <row r="185" spans="1:30" ht="23.25" customHeight="1">
      <c r="A185" s="414"/>
      <c r="B185" s="414"/>
      <c r="C185" s="414"/>
      <c r="D185" s="400"/>
      <c r="G185" s="400"/>
      <c r="K185" s="400"/>
      <c r="M185" s="400"/>
      <c r="P185" s="400"/>
      <c r="R185" s="400"/>
      <c r="Y185" s="400"/>
      <c r="AD185" s="400"/>
    </row>
    <row r="186" spans="1:30" ht="23.25" customHeight="1">
      <c r="A186" s="414"/>
      <c r="B186" s="414"/>
      <c r="C186" s="414"/>
      <c r="D186" s="400"/>
      <c r="G186" s="400"/>
      <c r="K186" s="400"/>
      <c r="M186" s="400"/>
      <c r="P186" s="400"/>
      <c r="R186" s="400"/>
      <c r="Y186" s="400"/>
      <c r="AD186" s="400"/>
    </row>
    <row r="187" spans="1:30" ht="23.25" customHeight="1">
      <c r="A187" s="414"/>
      <c r="B187" s="414"/>
      <c r="C187" s="414"/>
      <c r="D187" s="400"/>
      <c r="G187" s="400"/>
      <c r="K187" s="400"/>
      <c r="M187" s="400"/>
      <c r="P187" s="400"/>
      <c r="R187" s="400"/>
      <c r="Y187" s="400"/>
      <c r="AD187" s="400"/>
    </row>
    <row r="188" spans="1:30" ht="23.25" customHeight="1">
      <c r="A188" s="414"/>
      <c r="B188" s="414"/>
      <c r="C188" s="414"/>
      <c r="D188" s="400"/>
      <c r="G188" s="400"/>
      <c r="K188" s="400"/>
      <c r="M188" s="400"/>
      <c r="P188" s="400"/>
      <c r="R188" s="400"/>
      <c r="Y188" s="400"/>
      <c r="AD188" s="400"/>
    </row>
    <row r="189" spans="1:30" ht="23.25" customHeight="1">
      <c r="A189" s="414"/>
      <c r="B189" s="414"/>
      <c r="C189" s="414"/>
      <c r="D189" s="400"/>
      <c r="G189" s="400"/>
      <c r="K189" s="400"/>
      <c r="M189" s="400"/>
      <c r="P189" s="400"/>
      <c r="R189" s="400"/>
      <c r="Y189" s="400"/>
      <c r="AD189" s="400"/>
    </row>
    <row r="190" spans="1:30" ht="23.25" customHeight="1">
      <c r="A190" s="414"/>
      <c r="B190" s="414"/>
      <c r="C190" s="414"/>
      <c r="D190" s="400"/>
      <c r="G190" s="400"/>
      <c r="K190" s="400"/>
      <c r="M190" s="400"/>
      <c r="P190" s="400"/>
      <c r="R190" s="400"/>
      <c r="Y190" s="400"/>
      <c r="AD190" s="400"/>
    </row>
    <row r="191" spans="1:30" ht="23.25" customHeight="1">
      <c r="A191" s="414"/>
      <c r="B191" s="414"/>
      <c r="C191" s="414"/>
      <c r="D191" s="400"/>
      <c r="G191" s="400"/>
      <c r="K191" s="400"/>
      <c r="M191" s="400"/>
      <c r="P191" s="400"/>
      <c r="R191" s="400"/>
      <c r="Y191" s="400"/>
      <c r="AD191" s="400"/>
    </row>
    <row r="192" spans="1:30" ht="23.25" customHeight="1">
      <c r="A192" s="414"/>
      <c r="B192" s="414"/>
      <c r="C192" s="414"/>
      <c r="D192" s="400"/>
      <c r="G192" s="400"/>
      <c r="K192" s="400"/>
      <c r="M192" s="400"/>
      <c r="P192" s="400"/>
      <c r="R192" s="400"/>
      <c r="Y192" s="400"/>
      <c r="AD192" s="400"/>
    </row>
    <row r="193" spans="1:30" ht="23.25" customHeight="1">
      <c r="A193" s="414"/>
      <c r="B193" s="414"/>
      <c r="C193" s="414"/>
      <c r="D193" s="400"/>
      <c r="G193" s="400"/>
      <c r="K193" s="400"/>
      <c r="M193" s="400"/>
      <c r="P193" s="400"/>
      <c r="R193" s="400"/>
      <c r="Y193" s="400"/>
      <c r="AD193" s="400"/>
    </row>
    <row r="194" spans="1:30" ht="23.25" customHeight="1">
      <c r="A194" s="414"/>
      <c r="B194" s="414"/>
      <c r="C194" s="414"/>
      <c r="D194" s="400"/>
      <c r="G194" s="400"/>
      <c r="K194" s="400"/>
      <c r="M194" s="400"/>
      <c r="P194" s="400"/>
      <c r="R194" s="400"/>
      <c r="Y194" s="400"/>
      <c r="AD194" s="400"/>
    </row>
    <row r="195" spans="1:30" ht="23.25" customHeight="1">
      <c r="A195" s="414"/>
      <c r="B195" s="414"/>
      <c r="C195" s="414"/>
      <c r="D195" s="400"/>
      <c r="G195" s="400"/>
      <c r="K195" s="400"/>
      <c r="M195" s="400"/>
      <c r="P195" s="400"/>
      <c r="R195" s="400"/>
      <c r="Y195" s="400"/>
      <c r="AD195" s="400"/>
    </row>
    <row r="196" spans="1:30" ht="23.25" customHeight="1">
      <c r="A196" s="414"/>
      <c r="B196" s="414"/>
      <c r="C196" s="414"/>
      <c r="D196" s="400"/>
      <c r="G196" s="400"/>
      <c r="K196" s="400"/>
      <c r="M196" s="400"/>
      <c r="P196" s="400"/>
      <c r="R196" s="400"/>
      <c r="Y196" s="400"/>
      <c r="AD196" s="400"/>
    </row>
    <row r="197" spans="1:30" ht="23.25" customHeight="1">
      <c r="A197" s="414"/>
      <c r="B197" s="414"/>
      <c r="C197" s="414"/>
      <c r="D197" s="400"/>
      <c r="G197" s="400"/>
      <c r="K197" s="400"/>
      <c r="M197" s="400"/>
      <c r="P197" s="400"/>
      <c r="R197" s="400"/>
      <c r="Y197" s="400"/>
      <c r="AD197" s="400"/>
    </row>
    <row r="198" spans="1:30" ht="23.25" customHeight="1">
      <c r="A198" s="414"/>
      <c r="B198" s="414"/>
      <c r="C198" s="414"/>
      <c r="D198" s="400"/>
      <c r="G198" s="400"/>
      <c r="K198" s="400"/>
      <c r="M198" s="400"/>
      <c r="P198" s="400"/>
      <c r="R198" s="400"/>
      <c r="Y198" s="400"/>
      <c r="AD198" s="400"/>
    </row>
    <row r="199" spans="1:30" ht="23.25" customHeight="1">
      <c r="A199" s="414"/>
      <c r="B199" s="414"/>
      <c r="C199" s="414"/>
      <c r="D199" s="400"/>
      <c r="G199" s="400"/>
      <c r="K199" s="400"/>
      <c r="M199" s="400"/>
      <c r="P199" s="400"/>
      <c r="R199" s="400"/>
      <c r="Y199" s="400"/>
      <c r="AD199" s="400"/>
    </row>
    <row r="200" spans="1:30" ht="23.25" customHeight="1">
      <c r="A200" s="414"/>
      <c r="B200" s="414"/>
      <c r="C200" s="414"/>
      <c r="D200" s="400"/>
      <c r="G200" s="400"/>
      <c r="K200" s="400"/>
      <c r="M200" s="400"/>
      <c r="P200" s="400"/>
      <c r="R200" s="400"/>
      <c r="Y200" s="400"/>
      <c r="AD200" s="400"/>
    </row>
    <row r="201" spans="1:30" ht="23.25" customHeight="1">
      <c r="A201" s="414"/>
      <c r="B201" s="414"/>
      <c r="C201" s="414"/>
      <c r="D201" s="400"/>
      <c r="G201" s="400"/>
      <c r="K201" s="400"/>
      <c r="M201" s="400"/>
      <c r="P201" s="400"/>
      <c r="R201" s="400"/>
      <c r="Y201" s="400"/>
      <c r="AD201" s="400"/>
    </row>
    <row r="202" spans="1:30" ht="23.25" customHeight="1">
      <c r="A202" s="414"/>
      <c r="B202" s="414"/>
      <c r="C202" s="414"/>
      <c r="D202" s="400"/>
      <c r="G202" s="400"/>
      <c r="K202" s="400"/>
      <c r="M202" s="400"/>
      <c r="P202" s="400"/>
      <c r="R202" s="400"/>
      <c r="Y202" s="400"/>
      <c r="AD202" s="400"/>
    </row>
    <row r="203" spans="1:30" ht="23.25" customHeight="1">
      <c r="A203" s="414"/>
      <c r="B203" s="414"/>
      <c r="C203" s="414"/>
      <c r="D203" s="400"/>
      <c r="G203" s="400"/>
      <c r="K203" s="400"/>
      <c r="M203" s="400"/>
      <c r="P203" s="400"/>
      <c r="R203" s="400"/>
      <c r="Y203" s="400"/>
      <c r="AD203" s="400"/>
    </row>
    <row r="204" spans="1:30" ht="23.25" customHeight="1">
      <c r="A204" s="414"/>
      <c r="B204" s="414"/>
      <c r="C204" s="414"/>
      <c r="D204" s="400"/>
      <c r="G204" s="400"/>
      <c r="K204" s="400"/>
      <c r="M204" s="400"/>
      <c r="P204" s="400"/>
      <c r="R204" s="400"/>
      <c r="Y204" s="400"/>
      <c r="AD204" s="400"/>
    </row>
    <row r="205" spans="1:30" ht="23.25" customHeight="1">
      <c r="A205" s="414"/>
      <c r="B205" s="414"/>
      <c r="C205" s="414"/>
      <c r="D205" s="400"/>
      <c r="G205" s="400"/>
      <c r="K205" s="400"/>
      <c r="M205" s="400"/>
      <c r="P205" s="400"/>
      <c r="R205" s="400"/>
      <c r="Y205" s="400"/>
      <c r="AD205" s="400"/>
    </row>
    <row r="206" spans="1:30" ht="23.25" customHeight="1">
      <c r="A206" s="414"/>
      <c r="B206" s="414"/>
      <c r="C206" s="414"/>
      <c r="D206" s="400"/>
      <c r="G206" s="400"/>
      <c r="K206" s="400"/>
      <c r="M206" s="400"/>
      <c r="P206" s="400"/>
      <c r="R206" s="400"/>
      <c r="Y206" s="400"/>
      <c r="AD206" s="400"/>
    </row>
    <row r="207" spans="1:30" ht="23.25" customHeight="1">
      <c r="A207" s="414"/>
      <c r="B207" s="414"/>
      <c r="C207" s="414"/>
      <c r="D207" s="400"/>
      <c r="G207" s="400"/>
      <c r="K207" s="400"/>
      <c r="M207" s="400"/>
      <c r="P207" s="400"/>
      <c r="R207" s="400"/>
      <c r="Y207" s="400"/>
      <c r="AD207" s="400"/>
    </row>
    <row r="208" spans="1:30" ht="23.25" customHeight="1">
      <c r="A208" s="414"/>
      <c r="B208" s="414"/>
      <c r="C208" s="414"/>
      <c r="D208" s="400"/>
      <c r="G208" s="400"/>
      <c r="K208" s="400"/>
      <c r="M208" s="400"/>
      <c r="P208" s="400"/>
      <c r="R208" s="400"/>
      <c r="Y208" s="400"/>
      <c r="AD208" s="400"/>
    </row>
    <row r="209" spans="1:30" ht="23.25" customHeight="1">
      <c r="A209" s="414"/>
      <c r="B209" s="414"/>
      <c r="C209" s="414"/>
      <c r="D209" s="400"/>
      <c r="G209" s="400"/>
      <c r="K209" s="400"/>
      <c r="M209" s="400"/>
      <c r="P209" s="400"/>
      <c r="R209" s="400"/>
      <c r="Y209" s="400"/>
      <c r="AD209" s="400"/>
    </row>
    <row r="210" spans="1:30" ht="23.25" customHeight="1">
      <c r="A210" s="414"/>
      <c r="B210" s="414"/>
      <c r="C210" s="414"/>
      <c r="D210" s="400"/>
      <c r="G210" s="400"/>
      <c r="K210" s="400"/>
      <c r="M210" s="400"/>
      <c r="P210" s="400"/>
      <c r="R210" s="400"/>
      <c r="Y210" s="400"/>
      <c r="AD210" s="400"/>
    </row>
    <row r="211" spans="1:30" ht="23.25" customHeight="1">
      <c r="A211" s="414"/>
      <c r="B211" s="414"/>
      <c r="C211" s="414"/>
      <c r="D211" s="400"/>
      <c r="G211" s="400"/>
      <c r="K211" s="400"/>
      <c r="M211" s="400"/>
      <c r="P211" s="400"/>
      <c r="R211" s="400"/>
      <c r="Y211" s="400"/>
      <c r="AD211" s="400"/>
    </row>
    <row r="212" spans="1:30" ht="23.25" customHeight="1">
      <c r="A212" s="414"/>
      <c r="B212" s="414"/>
      <c r="C212" s="414"/>
      <c r="D212" s="400"/>
      <c r="G212" s="400"/>
      <c r="K212" s="400"/>
      <c r="M212" s="400"/>
      <c r="P212" s="400"/>
      <c r="R212" s="400"/>
      <c r="Y212" s="400"/>
      <c r="AD212" s="400"/>
    </row>
    <row r="213" spans="1:30" ht="23.25" customHeight="1">
      <c r="A213" s="414"/>
      <c r="B213" s="414"/>
      <c r="C213" s="414"/>
      <c r="D213" s="400"/>
      <c r="G213" s="400"/>
      <c r="K213" s="400"/>
      <c r="M213" s="400"/>
      <c r="P213" s="400"/>
      <c r="R213" s="400"/>
      <c r="Y213" s="400"/>
      <c r="AD213" s="400"/>
    </row>
    <row r="214" spans="1:30" ht="23.25" customHeight="1">
      <c r="A214" s="414"/>
      <c r="B214" s="414"/>
      <c r="C214" s="414"/>
      <c r="D214" s="400"/>
      <c r="G214" s="400"/>
      <c r="K214" s="400"/>
      <c r="M214" s="400"/>
      <c r="P214" s="400"/>
      <c r="R214" s="400"/>
      <c r="Y214" s="400"/>
      <c r="AD214" s="400"/>
    </row>
    <row r="215" spans="1:30" ht="23.25" customHeight="1">
      <c r="A215" s="414"/>
      <c r="B215" s="414"/>
      <c r="C215" s="414"/>
      <c r="D215" s="400"/>
      <c r="G215" s="400"/>
      <c r="K215" s="400"/>
      <c r="M215" s="400"/>
      <c r="P215" s="400"/>
      <c r="R215" s="400"/>
      <c r="Y215" s="400"/>
      <c r="AD215" s="400"/>
    </row>
    <row r="216" spans="1:30" ht="23.25" customHeight="1">
      <c r="A216" s="414"/>
      <c r="B216" s="414"/>
      <c r="C216" s="414"/>
      <c r="D216" s="400"/>
      <c r="G216" s="400"/>
      <c r="K216" s="400"/>
      <c r="M216" s="400"/>
      <c r="P216" s="400"/>
      <c r="R216" s="400"/>
      <c r="Y216" s="400"/>
      <c r="AD216" s="400"/>
    </row>
    <row r="217" spans="1:30" ht="23.25" customHeight="1">
      <c r="A217" s="414"/>
      <c r="B217" s="414"/>
      <c r="C217" s="414"/>
      <c r="D217" s="400"/>
      <c r="G217" s="400"/>
      <c r="K217" s="400"/>
      <c r="M217" s="400"/>
      <c r="P217" s="400"/>
      <c r="R217" s="400"/>
      <c r="Y217" s="400"/>
      <c r="AD217" s="400"/>
    </row>
    <row r="218" spans="1:30" ht="23.25" customHeight="1">
      <c r="A218" s="414"/>
      <c r="B218" s="414"/>
      <c r="C218" s="414"/>
      <c r="D218" s="400"/>
      <c r="G218" s="400"/>
      <c r="K218" s="400"/>
      <c r="M218" s="400"/>
      <c r="P218" s="400"/>
      <c r="R218" s="400"/>
      <c r="Y218" s="400"/>
      <c r="AD218" s="400"/>
    </row>
    <row r="219" spans="1:30" ht="23.25" customHeight="1">
      <c r="A219" s="414"/>
      <c r="B219" s="414"/>
      <c r="C219" s="414"/>
      <c r="D219" s="400"/>
      <c r="G219" s="400"/>
      <c r="K219" s="400"/>
      <c r="M219" s="400"/>
      <c r="P219" s="400"/>
      <c r="R219" s="400"/>
      <c r="Y219" s="400"/>
      <c r="AD219" s="400"/>
    </row>
    <row r="220" spans="1:30" ht="23.25" customHeight="1">
      <c r="A220" s="414"/>
      <c r="B220" s="414"/>
      <c r="C220" s="414"/>
      <c r="D220" s="400"/>
      <c r="G220" s="400"/>
      <c r="K220" s="400"/>
      <c r="M220" s="400"/>
      <c r="P220" s="400"/>
      <c r="R220" s="400"/>
      <c r="Y220" s="400"/>
      <c r="AD220" s="400"/>
    </row>
    <row r="221" spans="1:30" ht="23.25" customHeight="1">
      <c r="A221" s="414"/>
      <c r="B221" s="414"/>
      <c r="C221" s="414"/>
      <c r="D221" s="400"/>
      <c r="G221" s="400"/>
      <c r="K221" s="400"/>
      <c r="M221" s="400"/>
      <c r="P221" s="400"/>
      <c r="R221" s="400"/>
      <c r="Y221" s="400"/>
      <c r="AD221" s="400"/>
    </row>
    <row r="222" spans="1:30" ht="23.25" customHeight="1">
      <c r="A222" s="414"/>
      <c r="B222" s="414"/>
      <c r="C222" s="414"/>
      <c r="D222" s="400"/>
      <c r="G222" s="400"/>
      <c r="K222" s="400"/>
      <c r="M222" s="400"/>
      <c r="P222" s="400"/>
      <c r="R222" s="400"/>
      <c r="Y222" s="400"/>
      <c r="AD222" s="400"/>
    </row>
    <row r="223" spans="1:30" ht="23.25" customHeight="1">
      <c r="A223" s="414"/>
      <c r="B223" s="414"/>
      <c r="C223" s="414"/>
      <c r="D223" s="400"/>
      <c r="G223" s="400"/>
      <c r="K223" s="400"/>
      <c r="M223" s="400"/>
      <c r="P223" s="400"/>
      <c r="R223" s="400"/>
      <c r="Y223" s="400"/>
      <c r="AD223" s="400"/>
    </row>
    <row r="224" spans="1:30" ht="23.25" customHeight="1">
      <c r="A224" s="414"/>
      <c r="B224" s="414"/>
      <c r="C224" s="414"/>
      <c r="D224" s="400"/>
      <c r="G224" s="400"/>
      <c r="K224" s="400"/>
      <c r="M224" s="400"/>
      <c r="P224" s="400"/>
      <c r="R224" s="400"/>
      <c r="Y224" s="400"/>
      <c r="AD224" s="400"/>
    </row>
    <row r="225" spans="1:30" ht="23.25" customHeight="1">
      <c r="A225" s="414"/>
      <c r="B225" s="414"/>
      <c r="C225" s="414"/>
      <c r="D225" s="400"/>
      <c r="G225" s="400"/>
      <c r="K225" s="400"/>
      <c r="M225" s="400"/>
      <c r="P225" s="400"/>
      <c r="R225" s="400"/>
      <c r="Y225" s="400"/>
      <c r="AD225" s="400"/>
    </row>
    <row r="226" spans="1:30" ht="23.25" customHeight="1">
      <c r="A226" s="414"/>
      <c r="B226" s="414"/>
      <c r="C226" s="414"/>
      <c r="D226" s="400"/>
      <c r="G226" s="400"/>
      <c r="K226" s="400"/>
      <c r="M226" s="400"/>
      <c r="P226" s="400"/>
      <c r="R226" s="400"/>
      <c r="Y226" s="400"/>
      <c r="AD226" s="400"/>
    </row>
    <row r="227" spans="1:30" ht="23.25" customHeight="1">
      <c r="A227" s="414"/>
      <c r="B227" s="414"/>
      <c r="C227" s="414"/>
      <c r="D227" s="400"/>
      <c r="G227" s="400"/>
      <c r="K227" s="400"/>
      <c r="M227" s="400"/>
      <c r="P227" s="400"/>
      <c r="R227" s="400"/>
      <c r="Y227" s="400"/>
      <c r="AD227" s="400"/>
    </row>
    <row r="228" spans="1:30" ht="23.25" customHeight="1">
      <c r="A228" s="414"/>
      <c r="B228" s="414"/>
      <c r="C228" s="414"/>
      <c r="D228" s="400"/>
      <c r="G228" s="400"/>
      <c r="K228" s="400"/>
      <c r="M228" s="400"/>
      <c r="P228" s="400"/>
      <c r="R228" s="400"/>
      <c r="Y228" s="400"/>
      <c r="AD228" s="400"/>
    </row>
    <row r="229" spans="1:30" ht="23.25" customHeight="1">
      <c r="A229" s="414"/>
      <c r="B229" s="414"/>
      <c r="C229" s="414"/>
      <c r="D229" s="400"/>
      <c r="G229" s="400"/>
      <c r="K229" s="400"/>
      <c r="M229" s="400"/>
      <c r="P229" s="400"/>
      <c r="R229" s="400"/>
      <c r="Y229" s="400"/>
      <c r="AD229" s="400"/>
    </row>
    <row r="230" spans="1:30" ht="23.25" customHeight="1">
      <c r="A230" s="414"/>
      <c r="B230" s="414"/>
      <c r="C230" s="414"/>
      <c r="D230" s="400"/>
      <c r="G230" s="400"/>
      <c r="K230" s="400"/>
      <c r="M230" s="400"/>
      <c r="P230" s="400"/>
      <c r="R230" s="400"/>
      <c r="Y230" s="400"/>
      <c r="AD230" s="400"/>
    </row>
    <row r="231" spans="1:30" ht="23.25" customHeight="1">
      <c r="A231" s="414"/>
      <c r="B231" s="414"/>
      <c r="C231" s="414"/>
      <c r="D231" s="400"/>
      <c r="G231" s="400"/>
      <c r="K231" s="400"/>
      <c r="M231" s="400"/>
      <c r="P231" s="400"/>
      <c r="R231" s="400"/>
      <c r="Y231" s="400"/>
      <c r="AD231" s="400"/>
    </row>
    <row r="232" spans="1:30" ht="23.25" customHeight="1">
      <c r="A232" s="414"/>
      <c r="B232" s="414"/>
      <c r="C232" s="414"/>
      <c r="D232" s="400"/>
      <c r="G232" s="400"/>
      <c r="K232" s="400"/>
      <c r="M232" s="400"/>
      <c r="P232" s="400"/>
      <c r="R232" s="400"/>
      <c r="Y232" s="400"/>
      <c r="AD232" s="400"/>
    </row>
    <row r="233" spans="1:30" ht="23.25" customHeight="1">
      <c r="A233" s="414"/>
      <c r="B233" s="414"/>
      <c r="C233" s="414"/>
      <c r="D233" s="400"/>
      <c r="G233" s="400"/>
      <c r="K233" s="400"/>
      <c r="M233" s="400"/>
      <c r="P233" s="400"/>
      <c r="R233" s="400"/>
      <c r="Y233" s="400"/>
      <c r="AD233" s="400"/>
    </row>
    <row r="234" spans="1:30" ht="23.25" customHeight="1">
      <c r="A234" s="414"/>
      <c r="B234" s="414"/>
      <c r="C234" s="414"/>
      <c r="D234" s="400"/>
      <c r="G234" s="400"/>
      <c r="K234" s="400"/>
      <c r="M234" s="400"/>
      <c r="P234" s="400"/>
      <c r="R234" s="400"/>
      <c r="Y234" s="400"/>
      <c r="AD234" s="400"/>
    </row>
    <row r="235" spans="1:30" ht="23.25" customHeight="1">
      <c r="A235" s="414"/>
      <c r="B235" s="414"/>
      <c r="C235" s="414"/>
      <c r="D235" s="400"/>
      <c r="G235" s="400"/>
      <c r="K235" s="400"/>
      <c r="M235" s="400"/>
      <c r="P235" s="400"/>
      <c r="R235" s="400"/>
      <c r="Y235" s="400"/>
      <c r="AD235" s="400"/>
    </row>
    <row r="236" spans="1:30" ht="23.25" customHeight="1">
      <c r="A236" s="414"/>
      <c r="B236" s="414"/>
      <c r="C236" s="414"/>
      <c r="D236" s="400"/>
      <c r="G236" s="400"/>
      <c r="K236" s="400"/>
      <c r="M236" s="400"/>
      <c r="P236" s="400"/>
      <c r="R236" s="400"/>
      <c r="Y236" s="400"/>
      <c r="AD236" s="400"/>
    </row>
    <row r="237" spans="1:30" ht="23.25" customHeight="1">
      <c r="A237" s="414"/>
      <c r="B237" s="414"/>
      <c r="C237" s="414"/>
      <c r="D237" s="400"/>
      <c r="G237" s="400"/>
      <c r="K237" s="400"/>
      <c r="M237" s="400"/>
      <c r="P237" s="400"/>
      <c r="R237" s="400"/>
      <c r="Y237" s="400"/>
      <c r="AD237" s="400"/>
    </row>
    <row r="238" spans="1:30" ht="23.25" customHeight="1">
      <c r="A238" s="414"/>
      <c r="B238" s="414"/>
      <c r="C238" s="414"/>
      <c r="D238" s="400"/>
      <c r="G238" s="400"/>
      <c r="K238" s="400"/>
      <c r="M238" s="400"/>
      <c r="P238" s="400"/>
      <c r="R238" s="400"/>
      <c r="Y238" s="400"/>
      <c r="AD238" s="400"/>
    </row>
    <row r="239" spans="1:30" ht="23.25" customHeight="1">
      <c r="A239" s="414"/>
      <c r="B239" s="414"/>
      <c r="C239" s="414"/>
      <c r="D239" s="400"/>
      <c r="G239" s="400"/>
      <c r="K239" s="400"/>
      <c r="M239" s="400"/>
      <c r="P239" s="400"/>
      <c r="R239" s="400"/>
      <c r="Y239" s="400"/>
      <c r="AD239" s="400"/>
    </row>
    <row r="240" spans="1:30" ht="23.25" customHeight="1">
      <c r="A240" s="414"/>
      <c r="B240" s="414"/>
      <c r="C240" s="414"/>
      <c r="D240" s="400"/>
      <c r="G240" s="400"/>
      <c r="K240" s="400"/>
      <c r="M240" s="400"/>
      <c r="P240" s="400"/>
      <c r="R240" s="400"/>
      <c r="Y240" s="400"/>
      <c r="AD240" s="400"/>
    </row>
    <row r="241" spans="1:30" ht="23.25" customHeight="1">
      <c r="A241" s="414"/>
      <c r="B241" s="414"/>
      <c r="C241" s="414"/>
      <c r="D241" s="400"/>
      <c r="G241" s="400"/>
      <c r="K241" s="400"/>
      <c r="M241" s="400"/>
      <c r="P241" s="400"/>
      <c r="R241" s="400"/>
      <c r="Y241" s="400"/>
      <c r="AD241" s="400"/>
    </row>
    <row r="242" spans="1:30" ht="23.25" customHeight="1">
      <c r="A242" s="414"/>
      <c r="B242" s="414"/>
      <c r="C242" s="414"/>
      <c r="D242" s="400"/>
      <c r="G242" s="400"/>
      <c r="K242" s="400"/>
      <c r="M242" s="400"/>
      <c r="P242" s="400"/>
      <c r="R242" s="400"/>
      <c r="Y242" s="400"/>
      <c r="AD242" s="400"/>
    </row>
    <row r="243" spans="1:30" ht="23.25" customHeight="1">
      <c r="A243" s="414"/>
      <c r="B243" s="414"/>
      <c r="C243" s="414"/>
      <c r="D243" s="400"/>
      <c r="G243" s="400"/>
      <c r="K243" s="400"/>
      <c r="M243" s="400"/>
      <c r="P243" s="400"/>
      <c r="R243" s="400"/>
      <c r="Y243" s="400"/>
      <c r="AD243" s="400"/>
    </row>
    <row r="244" spans="1:30" ht="23.25" customHeight="1">
      <c r="A244" s="414"/>
      <c r="B244" s="414"/>
      <c r="C244" s="414"/>
      <c r="D244" s="400"/>
      <c r="G244" s="400"/>
      <c r="K244" s="400"/>
      <c r="M244" s="400"/>
      <c r="P244" s="400"/>
      <c r="R244" s="400"/>
      <c r="Y244" s="400"/>
      <c r="AD244" s="400"/>
    </row>
    <row r="245" spans="1:30" ht="23.25" customHeight="1">
      <c r="A245" s="414"/>
      <c r="B245" s="414"/>
      <c r="C245" s="414"/>
      <c r="D245" s="400"/>
      <c r="G245" s="400"/>
      <c r="K245" s="400"/>
      <c r="M245" s="400"/>
      <c r="P245" s="400"/>
      <c r="R245" s="400"/>
      <c r="Y245" s="400"/>
      <c r="AD245" s="400"/>
    </row>
    <row r="246" spans="1:30" ht="23.25" customHeight="1">
      <c r="A246" s="414"/>
      <c r="B246" s="414"/>
      <c r="C246" s="414"/>
      <c r="D246" s="400"/>
      <c r="G246" s="400"/>
      <c r="K246" s="400"/>
      <c r="M246" s="400"/>
      <c r="P246" s="400"/>
      <c r="R246" s="400"/>
      <c r="Y246" s="400"/>
      <c r="AD246" s="400"/>
    </row>
    <row r="247" spans="1:30" ht="23.25" customHeight="1">
      <c r="A247" s="414"/>
      <c r="B247" s="414"/>
      <c r="C247" s="414"/>
      <c r="D247" s="400"/>
      <c r="G247" s="400"/>
      <c r="K247" s="400"/>
      <c r="M247" s="400"/>
      <c r="P247" s="400"/>
      <c r="R247" s="400"/>
      <c r="Y247" s="400"/>
      <c r="AD247" s="400"/>
    </row>
    <row r="248" spans="1:30" ht="23.25" customHeight="1">
      <c r="A248" s="414"/>
      <c r="B248" s="414"/>
      <c r="C248" s="414"/>
      <c r="D248" s="400"/>
      <c r="G248" s="400"/>
      <c r="K248" s="400"/>
      <c r="M248" s="400"/>
      <c r="P248" s="400"/>
      <c r="R248" s="400"/>
      <c r="Y248" s="400"/>
      <c r="AD248" s="400"/>
    </row>
    <row r="249" spans="1:30" ht="23.25" customHeight="1">
      <c r="A249" s="414"/>
      <c r="B249" s="414"/>
      <c r="C249" s="414"/>
      <c r="D249" s="400"/>
      <c r="G249" s="400"/>
      <c r="K249" s="400"/>
      <c r="M249" s="400"/>
      <c r="P249" s="400"/>
      <c r="R249" s="400"/>
      <c r="Y249" s="400"/>
      <c r="AD249" s="400"/>
    </row>
    <row r="250" spans="1:30" ht="23.25" customHeight="1">
      <c r="A250" s="414"/>
      <c r="B250" s="414"/>
      <c r="C250" s="414"/>
      <c r="D250" s="400"/>
      <c r="G250" s="400"/>
      <c r="K250" s="400"/>
      <c r="M250" s="400"/>
      <c r="P250" s="400"/>
      <c r="R250" s="400"/>
      <c r="Y250" s="400"/>
      <c r="AD250" s="400"/>
    </row>
    <row r="251" spans="1:30" ht="23.25" customHeight="1">
      <c r="A251" s="414"/>
      <c r="B251" s="414"/>
      <c r="C251" s="414"/>
      <c r="D251" s="400"/>
      <c r="G251" s="400"/>
      <c r="K251" s="400"/>
      <c r="M251" s="400"/>
      <c r="P251" s="400"/>
      <c r="R251" s="400"/>
      <c r="Y251" s="400"/>
      <c r="AD251" s="400"/>
    </row>
    <row r="252" spans="1:30" ht="23.25" customHeight="1">
      <c r="A252" s="414"/>
      <c r="B252" s="414"/>
      <c r="C252" s="414"/>
      <c r="D252" s="400"/>
      <c r="G252" s="400"/>
      <c r="K252" s="400"/>
      <c r="M252" s="400"/>
      <c r="P252" s="400"/>
      <c r="R252" s="400"/>
      <c r="Y252" s="400"/>
      <c r="AD252" s="400"/>
    </row>
    <row r="253" spans="1:30" ht="23.25" customHeight="1">
      <c r="A253" s="414"/>
      <c r="B253" s="414"/>
      <c r="C253" s="414"/>
      <c r="D253" s="400"/>
      <c r="G253" s="400"/>
      <c r="K253" s="400"/>
      <c r="M253" s="400"/>
      <c r="P253" s="400"/>
      <c r="R253" s="400"/>
      <c r="Y253" s="400"/>
      <c r="AD253" s="400"/>
    </row>
    <row r="254" spans="1:30" ht="23.25" customHeight="1">
      <c r="A254" s="414"/>
      <c r="B254" s="414"/>
      <c r="C254" s="414"/>
      <c r="D254" s="400"/>
      <c r="G254" s="400"/>
      <c r="K254" s="400"/>
      <c r="M254" s="400"/>
      <c r="P254" s="400"/>
      <c r="R254" s="400"/>
      <c r="Y254" s="400"/>
      <c r="AD254" s="400"/>
    </row>
    <row r="255" spans="1:30" ht="23.25" customHeight="1">
      <c r="A255" s="414"/>
      <c r="B255" s="414"/>
      <c r="C255" s="414"/>
      <c r="D255" s="400"/>
      <c r="G255" s="400"/>
      <c r="K255" s="400"/>
      <c r="M255" s="400"/>
      <c r="P255" s="400"/>
      <c r="R255" s="400"/>
      <c r="Y255" s="400"/>
      <c r="AD255" s="400"/>
    </row>
    <row r="256" spans="1:30" ht="23.25" customHeight="1">
      <c r="A256" s="414"/>
      <c r="B256" s="414"/>
      <c r="C256" s="414"/>
      <c r="D256" s="400"/>
      <c r="G256" s="400"/>
      <c r="K256" s="400"/>
      <c r="M256" s="400"/>
      <c r="P256" s="400"/>
      <c r="R256" s="400"/>
      <c r="Y256" s="400"/>
      <c r="AD256" s="400"/>
    </row>
    <row r="257" spans="1:30" ht="23.25" customHeight="1">
      <c r="A257" s="414"/>
      <c r="B257" s="414"/>
      <c r="C257" s="414"/>
      <c r="D257" s="400"/>
      <c r="G257" s="400"/>
      <c r="K257" s="400"/>
      <c r="M257" s="400"/>
      <c r="P257" s="400"/>
      <c r="R257" s="400"/>
      <c r="Y257" s="400"/>
      <c r="AD257" s="400"/>
    </row>
    <row r="258" spans="1:30" ht="23.25" customHeight="1">
      <c r="A258" s="414"/>
      <c r="B258" s="414"/>
      <c r="C258" s="414"/>
      <c r="D258" s="400"/>
      <c r="G258" s="400"/>
      <c r="K258" s="400"/>
      <c r="M258" s="400"/>
      <c r="P258" s="400"/>
      <c r="R258" s="400"/>
      <c r="Y258" s="400"/>
      <c r="AD258" s="400"/>
    </row>
    <row r="259" spans="1:30" ht="23.25" customHeight="1">
      <c r="A259" s="414"/>
      <c r="B259" s="414"/>
      <c r="C259" s="414"/>
      <c r="D259" s="400"/>
      <c r="G259" s="400"/>
      <c r="K259" s="400"/>
      <c r="M259" s="400"/>
      <c r="P259" s="400"/>
      <c r="R259" s="400"/>
      <c r="Y259" s="400"/>
      <c r="AD259" s="400"/>
    </row>
    <row r="260" spans="1:30" ht="23.25" customHeight="1">
      <c r="A260" s="414"/>
      <c r="B260" s="414"/>
      <c r="C260" s="414"/>
      <c r="D260" s="400"/>
      <c r="G260" s="400"/>
      <c r="K260" s="400"/>
      <c r="M260" s="400"/>
      <c r="P260" s="400"/>
      <c r="R260" s="400"/>
      <c r="Y260" s="400"/>
      <c r="AD260" s="400"/>
    </row>
    <row r="261" spans="1:30" ht="23.25" customHeight="1">
      <c r="A261" s="414"/>
      <c r="B261" s="414"/>
      <c r="C261" s="414"/>
      <c r="D261" s="400"/>
      <c r="G261" s="400"/>
      <c r="K261" s="400"/>
      <c r="M261" s="400"/>
      <c r="P261" s="400"/>
      <c r="R261" s="400"/>
      <c r="Y261" s="400"/>
      <c r="AD261" s="400"/>
    </row>
    <row r="262" spans="1:30" ht="23.25" customHeight="1">
      <c r="A262" s="414"/>
      <c r="B262" s="414"/>
      <c r="C262" s="414"/>
      <c r="D262" s="400"/>
      <c r="G262" s="400"/>
      <c r="K262" s="400"/>
      <c r="M262" s="400"/>
      <c r="P262" s="400"/>
      <c r="R262" s="400"/>
      <c r="Y262" s="400"/>
      <c r="AD262" s="400"/>
    </row>
    <row r="263" spans="1:30" ht="23.25" customHeight="1">
      <c r="A263" s="414"/>
      <c r="B263" s="414"/>
      <c r="C263" s="414"/>
      <c r="D263" s="400"/>
      <c r="G263" s="400"/>
      <c r="K263" s="400"/>
      <c r="M263" s="400"/>
      <c r="P263" s="400"/>
      <c r="R263" s="400"/>
      <c r="Y263" s="400"/>
      <c r="AD263" s="400"/>
    </row>
    <row r="264" spans="1:30" ht="23.25" customHeight="1">
      <c r="A264" s="414"/>
      <c r="B264" s="414"/>
      <c r="C264" s="414"/>
      <c r="D264" s="400"/>
      <c r="G264" s="400"/>
      <c r="K264" s="400"/>
      <c r="M264" s="400"/>
      <c r="P264" s="400"/>
      <c r="R264" s="400"/>
      <c r="Y264" s="400"/>
      <c r="AD264" s="400"/>
    </row>
    <row r="265" spans="1:30" ht="23.25" customHeight="1">
      <c r="A265" s="414"/>
      <c r="B265" s="414"/>
      <c r="C265" s="414"/>
      <c r="D265" s="400"/>
      <c r="G265" s="400"/>
      <c r="K265" s="400"/>
      <c r="M265" s="400"/>
      <c r="P265" s="400"/>
      <c r="R265" s="400"/>
      <c r="Y265" s="400"/>
      <c r="AD265" s="400"/>
    </row>
    <row r="266" spans="1:30" ht="23.25" customHeight="1">
      <c r="A266" s="414"/>
      <c r="B266" s="414"/>
      <c r="C266" s="414"/>
      <c r="D266" s="400"/>
      <c r="G266" s="400"/>
      <c r="K266" s="400"/>
      <c r="M266" s="400"/>
      <c r="P266" s="400"/>
      <c r="R266" s="400"/>
      <c r="Y266" s="400"/>
      <c r="AD266" s="400"/>
    </row>
    <row r="267" spans="1:30" ht="23.25" customHeight="1">
      <c r="A267" s="414"/>
      <c r="B267" s="414"/>
      <c r="C267" s="414"/>
      <c r="D267" s="400"/>
      <c r="G267" s="400"/>
      <c r="K267" s="400"/>
      <c r="M267" s="400"/>
      <c r="P267" s="400"/>
      <c r="R267" s="400"/>
      <c r="Y267" s="400"/>
      <c r="AD267" s="400"/>
    </row>
    <row r="268" spans="1:30" ht="23.25" customHeight="1">
      <c r="A268" s="414"/>
      <c r="B268" s="414"/>
      <c r="C268" s="414"/>
      <c r="D268" s="400"/>
      <c r="G268" s="400"/>
      <c r="K268" s="400"/>
      <c r="M268" s="400"/>
      <c r="P268" s="400"/>
      <c r="R268" s="400"/>
      <c r="Y268" s="400"/>
      <c r="AD268" s="400"/>
    </row>
    <row r="269" spans="1:30" ht="23.25" customHeight="1">
      <c r="A269" s="414"/>
      <c r="B269" s="414"/>
      <c r="C269" s="414"/>
      <c r="D269" s="400"/>
      <c r="G269" s="400"/>
      <c r="K269" s="400"/>
      <c r="M269" s="400"/>
      <c r="P269" s="400"/>
      <c r="R269" s="400"/>
      <c r="Y269" s="400"/>
      <c r="AD269" s="400"/>
    </row>
    <row r="270" spans="1:30" ht="23.25" customHeight="1">
      <c r="A270" s="414"/>
      <c r="B270" s="414"/>
      <c r="C270" s="414"/>
      <c r="D270" s="400"/>
      <c r="G270" s="400"/>
      <c r="K270" s="400"/>
      <c r="M270" s="400"/>
      <c r="P270" s="400"/>
      <c r="R270" s="400"/>
      <c r="Y270" s="400"/>
      <c r="AD270" s="400"/>
    </row>
    <row r="271" spans="1:30" ht="23.25" customHeight="1">
      <c r="A271" s="414"/>
      <c r="B271" s="414"/>
      <c r="C271" s="414"/>
      <c r="D271" s="400"/>
      <c r="G271" s="400"/>
      <c r="K271" s="400"/>
      <c r="M271" s="400"/>
      <c r="P271" s="400"/>
      <c r="R271" s="400"/>
      <c r="Y271" s="400"/>
      <c r="AD271" s="400"/>
    </row>
    <row r="272" spans="1:30" ht="23.25" customHeight="1">
      <c r="A272" s="414"/>
      <c r="B272" s="414"/>
      <c r="C272" s="414"/>
      <c r="D272" s="400"/>
      <c r="G272" s="400"/>
      <c r="K272" s="400"/>
      <c r="M272" s="400"/>
      <c r="P272" s="400"/>
      <c r="R272" s="400"/>
      <c r="Y272" s="400"/>
      <c r="AD272" s="400"/>
    </row>
    <row r="273" spans="1:30" ht="23.25" customHeight="1">
      <c r="A273" s="414"/>
      <c r="B273" s="414"/>
      <c r="C273" s="414"/>
      <c r="D273" s="400"/>
      <c r="G273" s="400"/>
      <c r="K273" s="400"/>
      <c r="M273" s="400"/>
      <c r="P273" s="400"/>
      <c r="R273" s="400"/>
      <c r="Y273" s="400"/>
      <c r="AD273" s="400"/>
    </row>
    <row r="274" spans="1:30" ht="23.25" customHeight="1">
      <c r="A274" s="414"/>
      <c r="B274" s="414"/>
      <c r="C274" s="414"/>
      <c r="D274" s="400"/>
      <c r="G274" s="400"/>
      <c r="K274" s="400"/>
      <c r="M274" s="400"/>
      <c r="P274" s="400"/>
      <c r="R274" s="400"/>
      <c r="Y274" s="400"/>
      <c r="AD274" s="400"/>
    </row>
    <row r="275" spans="1:30" ht="23.25" customHeight="1">
      <c r="A275" s="414"/>
      <c r="B275" s="414"/>
      <c r="C275" s="414"/>
      <c r="D275" s="400"/>
      <c r="G275" s="400"/>
      <c r="K275" s="400"/>
      <c r="M275" s="400"/>
      <c r="P275" s="400"/>
      <c r="R275" s="400"/>
      <c r="Y275" s="400"/>
      <c r="AD275" s="400"/>
    </row>
    <row r="276" spans="1:30" ht="23.25" customHeight="1">
      <c r="A276" s="414"/>
      <c r="B276" s="414"/>
      <c r="C276" s="414"/>
      <c r="D276" s="400"/>
      <c r="G276" s="400"/>
      <c r="K276" s="400"/>
      <c r="M276" s="400"/>
      <c r="P276" s="400"/>
      <c r="R276" s="400"/>
      <c r="Y276" s="400"/>
      <c r="AD276" s="400"/>
    </row>
    <row r="277" spans="1:30" ht="23.25" customHeight="1">
      <c r="A277" s="414"/>
      <c r="B277" s="414"/>
      <c r="C277" s="414"/>
      <c r="D277" s="400"/>
      <c r="G277" s="400"/>
      <c r="K277" s="400"/>
      <c r="M277" s="400"/>
      <c r="P277" s="400"/>
      <c r="R277" s="400"/>
      <c r="Y277" s="400"/>
      <c r="AD277" s="400"/>
    </row>
    <row r="278" spans="1:30" ht="23.25" customHeight="1">
      <c r="A278" s="414"/>
      <c r="B278" s="414"/>
      <c r="C278" s="414"/>
      <c r="D278" s="400"/>
      <c r="G278" s="400"/>
      <c r="K278" s="400"/>
      <c r="M278" s="400"/>
      <c r="P278" s="400"/>
      <c r="R278" s="400"/>
      <c r="Y278" s="400"/>
      <c r="AD278" s="400"/>
    </row>
    <row r="279" spans="1:30" ht="23.25" customHeight="1">
      <c r="A279" s="414"/>
      <c r="B279" s="414"/>
      <c r="C279" s="414"/>
      <c r="D279" s="400"/>
      <c r="G279" s="400"/>
      <c r="K279" s="400"/>
      <c r="M279" s="400"/>
      <c r="P279" s="400"/>
      <c r="R279" s="400"/>
      <c r="Y279" s="400"/>
      <c r="AD279" s="400"/>
    </row>
    <row r="280" spans="1:30" ht="23.25" customHeight="1">
      <c r="A280" s="414"/>
      <c r="B280" s="414"/>
      <c r="C280" s="414"/>
      <c r="D280" s="400"/>
      <c r="G280" s="400"/>
      <c r="K280" s="400"/>
      <c r="M280" s="400"/>
      <c r="P280" s="400"/>
      <c r="R280" s="400"/>
      <c r="Y280" s="400"/>
      <c r="AD280" s="400"/>
    </row>
    <row r="281" spans="1:30" ht="23.25" customHeight="1">
      <c r="A281" s="414"/>
      <c r="B281" s="414"/>
      <c r="C281" s="414"/>
      <c r="D281" s="400"/>
      <c r="G281" s="400"/>
      <c r="K281" s="400"/>
      <c r="M281" s="400"/>
      <c r="P281" s="400"/>
      <c r="R281" s="400"/>
      <c r="Y281" s="400"/>
      <c r="AD281" s="400"/>
    </row>
    <row r="282" spans="1:30" ht="23.25" customHeight="1">
      <c r="A282" s="414"/>
      <c r="B282" s="414"/>
      <c r="C282" s="414"/>
      <c r="D282" s="400"/>
      <c r="G282" s="400"/>
      <c r="K282" s="400"/>
      <c r="M282" s="400"/>
      <c r="P282" s="400"/>
      <c r="R282" s="400"/>
      <c r="Y282" s="400"/>
      <c r="AD282" s="400"/>
    </row>
    <row r="283" spans="1:30" ht="23.25" customHeight="1">
      <c r="A283" s="414"/>
      <c r="B283" s="414"/>
      <c r="C283" s="414"/>
      <c r="D283" s="400"/>
      <c r="G283" s="400"/>
      <c r="K283" s="400"/>
      <c r="M283" s="400"/>
      <c r="P283" s="400"/>
      <c r="R283" s="400"/>
      <c r="Y283" s="400"/>
      <c r="AD283" s="400"/>
    </row>
    <row r="284" spans="1:30" ht="23.25" customHeight="1">
      <c r="A284" s="414"/>
      <c r="B284" s="414"/>
      <c r="C284" s="414"/>
      <c r="D284" s="400"/>
      <c r="G284" s="400"/>
      <c r="K284" s="400"/>
      <c r="M284" s="400"/>
      <c r="P284" s="400"/>
      <c r="R284" s="400"/>
      <c r="Y284" s="400"/>
      <c r="AD284" s="400"/>
    </row>
    <row r="285" spans="1:30" ht="23.25" customHeight="1">
      <c r="A285" s="414"/>
      <c r="B285" s="414"/>
      <c r="C285" s="414"/>
      <c r="D285" s="400"/>
      <c r="G285" s="400"/>
      <c r="K285" s="400"/>
      <c r="M285" s="400"/>
      <c r="P285" s="400"/>
      <c r="R285" s="400"/>
      <c r="Y285" s="400"/>
      <c r="AD285" s="400"/>
    </row>
    <row r="286" spans="1:30" ht="23.25" customHeight="1">
      <c r="A286" s="414"/>
      <c r="B286" s="414"/>
      <c r="C286" s="414"/>
      <c r="D286" s="400"/>
      <c r="G286" s="400"/>
      <c r="K286" s="400"/>
      <c r="M286" s="400"/>
      <c r="P286" s="400"/>
      <c r="R286" s="400"/>
      <c r="Y286" s="400"/>
      <c r="AD286" s="400"/>
    </row>
    <row r="287" spans="1:30" ht="23.25" customHeight="1">
      <c r="A287" s="414"/>
      <c r="B287" s="414"/>
      <c r="C287" s="414"/>
      <c r="D287" s="400"/>
      <c r="G287" s="400"/>
      <c r="K287" s="400"/>
      <c r="M287" s="400"/>
      <c r="P287" s="400"/>
      <c r="R287" s="400"/>
      <c r="Y287" s="400"/>
      <c r="AD287" s="400"/>
    </row>
    <row r="288" spans="1:30" ht="23.25" customHeight="1">
      <c r="A288" s="414"/>
      <c r="B288" s="414"/>
      <c r="C288" s="414"/>
      <c r="D288" s="400"/>
      <c r="G288" s="400"/>
      <c r="K288" s="400"/>
      <c r="M288" s="400"/>
      <c r="P288" s="400"/>
      <c r="R288" s="400"/>
      <c r="Y288" s="400"/>
      <c r="AD288" s="400"/>
    </row>
    <row r="289" spans="1:30" ht="23.25" customHeight="1">
      <c r="A289" s="414"/>
      <c r="B289" s="414"/>
      <c r="C289" s="414"/>
      <c r="D289" s="400"/>
      <c r="G289" s="400"/>
      <c r="K289" s="400"/>
      <c r="M289" s="400"/>
      <c r="P289" s="400"/>
      <c r="R289" s="400"/>
      <c r="Y289" s="400"/>
      <c r="AD289" s="400"/>
    </row>
    <row r="290" spans="1:30" ht="23.25" customHeight="1">
      <c r="A290" s="414"/>
      <c r="B290" s="414"/>
      <c r="C290" s="414"/>
      <c r="D290" s="400"/>
      <c r="G290" s="400"/>
      <c r="K290" s="400"/>
      <c r="M290" s="400"/>
      <c r="P290" s="400"/>
      <c r="R290" s="400"/>
      <c r="Y290" s="400"/>
      <c r="AD290" s="400"/>
    </row>
    <row r="291" spans="1:30" ht="23.25" customHeight="1">
      <c r="A291" s="414"/>
      <c r="B291" s="414"/>
      <c r="C291" s="414"/>
      <c r="D291" s="400"/>
      <c r="G291" s="400"/>
      <c r="K291" s="400"/>
      <c r="M291" s="400"/>
      <c r="P291" s="400"/>
      <c r="R291" s="400"/>
      <c r="Y291" s="400"/>
      <c r="AD291" s="400"/>
    </row>
    <row r="292" spans="1:30" ht="23.25" customHeight="1">
      <c r="A292" s="414"/>
      <c r="B292" s="414"/>
      <c r="C292" s="414"/>
      <c r="D292" s="400"/>
      <c r="G292" s="400"/>
      <c r="K292" s="400"/>
      <c r="M292" s="400"/>
      <c r="P292" s="400"/>
      <c r="R292" s="400"/>
      <c r="Y292" s="400"/>
      <c r="AD292" s="400"/>
    </row>
    <row r="293" spans="1:30" ht="23.25" customHeight="1">
      <c r="A293" s="414"/>
      <c r="B293" s="414"/>
      <c r="C293" s="414"/>
      <c r="D293" s="400"/>
      <c r="G293" s="400"/>
      <c r="K293" s="400"/>
      <c r="M293" s="400"/>
      <c r="P293" s="400"/>
      <c r="R293" s="400"/>
      <c r="Y293" s="400"/>
      <c r="AD293" s="400"/>
    </row>
    <row r="294" spans="1:30" ht="23.25" customHeight="1">
      <c r="A294" s="414"/>
      <c r="B294" s="414"/>
      <c r="C294" s="414"/>
      <c r="D294" s="400"/>
      <c r="G294" s="400"/>
      <c r="K294" s="400"/>
      <c r="M294" s="400"/>
      <c r="P294" s="400"/>
      <c r="R294" s="400"/>
      <c r="Y294" s="400"/>
      <c r="AD294" s="400"/>
    </row>
    <row r="295" spans="1:30" ht="23.25" customHeight="1">
      <c r="A295" s="414"/>
      <c r="B295" s="414"/>
      <c r="C295" s="414"/>
      <c r="D295" s="400"/>
      <c r="G295" s="400"/>
      <c r="K295" s="400"/>
      <c r="M295" s="400"/>
      <c r="P295" s="400"/>
      <c r="R295" s="400"/>
      <c r="Y295" s="400"/>
      <c r="AD295" s="400"/>
    </row>
    <row r="296" spans="1:30" ht="23.25" customHeight="1">
      <c r="A296" s="414"/>
      <c r="B296" s="414"/>
      <c r="C296" s="414"/>
      <c r="D296" s="400"/>
      <c r="G296" s="400"/>
      <c r="K296" s="400"/>
      <c r="M296" s="400"/>
      <c r="P296" s="400"/>
      <c r="R296" s="400"/>
      <c r="Y296" s="400"/>
      <c r="AD296" s="400"/>
    </row>
    <row r="297" spans="1:30" ht="23.25" customHeight="1">
      <c r="A297" s="414"/>
      <c r="B297" s="414"/>
      <c r="C297" s="414"/>
      <c r="D297" s="400"/>
      <c r="G297" s="400"/>
      <c r="K297" s="400"/>
      <c r="M297" s="400"/>
      <c r="P297" s="400"/>
      <c r="R297" s="400"/>
      <c r="Y297" s="400"/>
      <c r="AD297" s="400"/>
    </row>
    <row r="298" spans="1:30" ht="23.25" customHeight="1">
      <c r="A298" s="414"/>
      <c r="B298" s="414"/>
      <c r="C298" s="414"/>
      <c r="D298" s="400"/>
      <c r="G298" s="400"/>
      <c r="K298" s="400"/>
      <c r="M298" s="400"/>
      <c r="P298" s="400"/>
      <c r="R298" s="400"/>
      <c r="Y298" s="400"/>
      <c r="AD298" s="400"/>
    </row>
    <row r="299" spans="1:30" ht="23.25" customHeight="1">
      <c r="A299" s="414"/>
      <c r="B299" s="414"/>
      <c r="C299" s="414"/>
      <c r="D299" s="400"/>
      <c r="G299" s="400"/>
      <c r="K299" s="400"/>
      <c r="M299" s="400"/>
      <c r="P299" s="400"/>
      <c r="R299" s="400"/>
      <c r="Y299" s="400"/>
      <c r="AD299" s="400"/>
    </row>
    <row r="300" spans="1:30" ht="23.25" customHeight="1">
      <c r="A300" s="414"/>
      <c r="B300" s="414"/>
      <c r="C300" s="414"/>
      <c r="D300" s="400"/>
      <c r="G300" s="400"/>
      <c r="K300" s="400"/>
      <c r="M300" s="400"/>
      <c r="P300" s="400"/>
      <c r="R300" s="400"/>
      <c r="Y300" s="400"/>
      <c r="AD300" s="400"/>
    </row>
    <row r="301" spans="1:30" ht="23.25" customHeight="1">
      <c r="A301" s="414"/>
      <c r="B301" s="414"/>
      <c r="C301" s="414"/>
      <c r="D301" s="400"/>
      <c r="G301" s="400"/>
      <c r="K301" s="400"/>
      <c r="M301" s="400"/>
      <c r="P301" s="400"/>
      <c r="R301" s="400"/>
      <c r="Y301" s="400"/>
      <c r="AD301" s="400"/>
    </row>
    <row r="302" spans="1:30" ht="23.25" customHeight="1">
      <c r="A302" s="414"/>
      <c r="B302" s="414"/>
      <c r="C302" s="414"/>
      <c r="D302" s="400"/>
      <c r="G302" s="400"/>
      <c r="K302" s="400"/>
      <c r="M302" s="400"/>
      <c r="P302" s="400"/>
      <c r="R302" s="400"/>
      <c r="Y302" s="400"/>
      <c r="AD302" s="400"/>
    </row>
    <row r="303" spans="1:30" ht="23.25" customHeight="1">
      <c r="A303" s="414"/>
      <c r="B303" s="414"/>
      <c r="C303" s="414"/>
      <c r="D303" s="400"/>
      <c r="G303" s="400"/>
      <c r="K303" s="400"/>
      <c r="M303" s="400"/>
      <c r="P303" s="400"/>
      <c r="R303" s="400"/>
      <c r="Y303" s="400"/>
      <c r="AD303" s="400"/>
    </row>
    <row r="304" spans="1:30" ht="23.25" customHeight="1">
      <c r="A304" s="414"/>
      <c r="B304" s="414"/>
      <c r="C304" s="414"/>
      <c r="D304" s="400"/>
      <c r="G304" s="400"/>
      <c r="K304" s="400"/>
      <c r="M304" s="400"/>
      <c r="P304" s="400"/>
      <c r="R304" s="400"/>
      <c r="Y304" s="400"/>
      <c r="AD304" s="400"/>
    </row>
    <row r="305" spans="1:30" ht="23.25" customHeight="1">
      <c r="A305" s="414"/>
      <c r="B305" s="414"/>
      <c r="C305" s="414"/>
      <c r="D305" s="400"/>
      <c r="G305" s="400"/>
      <c r="K305" s="400"/>
      <c r="M305" s="400"/>
      <c r="P305" s="400"/>
      <c r="R305" s="400"/>
      <c r="Y305" s="400"/>
      <c r="AD305" s="400"/>
    </row>
    <row r="306" spans="1:30" ht="23.25" customHeight="1">
      <c r="A306" s="414"/>
      <c r="B306" s="414"/>
      <c r="C306" s="414"/>
      <c r="D306" s="400"/>
      <c r="G306" s="400"/>
      <c r="K306" s="400"/>
      <c r="M306" s="400"/>
      <c r="P306" s="400"/>
      <c r="R306" s="400"/>
      <c r="Y306" s="400"/>
      <c r="AD306" s="400"/>
    </row>
    <row r="307" spans="1:30" ht="23.25" customHeight="1">
      <c r="A307" s="414"/>
      <c r="B307" s="414"/>
      <c r="C307" s="414"/>
      <c r="D307" s="400"/>
      <c r="G307" s="400"/>
      <c r="K307" s="400"/>
      <c r="M307" s="400"/>
      <c r="P307" s="400"/>
      <c r="R307" s="400"/>
      <c r="Y307" s="400"/>
      <c r="AD307" s="400"/>
    </row>
    <row r="308" spans="1:30" ht="23.25" customHeight="1">
      <c r="A308" s="414"/>
      <c r="B308" s="414"/>
      <c r="C308" s="414"/>
      <c r="D308" s="400"/>
      <c r="G308" s="400"/>
      <c r="K308" s="400"/>
      <c r="M308" s="400"/>
      <c r="P308" s="400"/>
      <c r="R308" s="400"/>
      <c r="Y308" s="400"/>
      <c r="AD308" s="400"/>
    </row>
    <row r="309" spans="1:30" ht="23.25" customHeight="1">
      <c r="A309" s="414"/>
      <c r="B309" s="414"/>
      <c r="C309" s="414"/>
      <c r="D309" s="400"/>
      <c r="G309" s="400"/>
      <c r="K309" s="400"/>
      <c r="M309" s="400"/>
      <c r="P309" s="400"/>
      <c r="R309" s="400"/>
      <c r="Y309" s="400"/>
      <c r="AD309" s="400"/>
    </row>
    <row r="310" spans="1:30" ht="23.25" customHeight="1">
      <c r="A310" s="414"/>
      <c r="B310" s="414"/>
      <c r="C310" s="414"/>
      <c r="D310" s="400"/>
      <c r="G310" s="400"/>
      <c r="K310" s="400"/>
      <c r="M310" s="400"/>
      <c r="P310" s="400"/>
      <c r="R310" s="400"/>
      <c r="Y310" s="400"/>
      <c r="AD310" s="400"/>
    </row>
    <row r="311" spans="1:30" ht="23.25" customHeight="1">
      <c r="A311" s="414"/>
      <c r="B311" s="414"/>
      <c r="C311" s="414"/>
      <c r="D311" s="400"/>
      <c r="G311" s="400"/>
      <c r="K311" s="400"/>
      <c r="M311" s="400"/>
      <c r="P311" s="400"/>
      <c r="R311" s="400"/>
      <c r="Y311" s="400"/>
      <c r="AD311" s="400"/>
    </row>
    <row r="312" spans="1:30" ht="23.25" customHeight="1">
      <c r="A312" s="414"/>
      <c r="B312" s="414"/>
      <c r="C312" s="414"/>
      <c r="D312" s="400"/>
      <c r="G312" s="400"/>
      <c r="K312" s="400"/>
      <c r="M312" s="400"/>
      <c r="P312" s="400"/>
      <c r="R312" s="400"/>
      <c r="Y312" s="400"/>
      <c r="AD312" s="400"/>
    </row>
    <row r="313" spans="1:30" ht="23.25" customHeight="1">
      <c r="A313" s="414"/>
      <c r="B313" s="414"/>
      <c r="C313" s="414"/>
      <c r="D313" s="400"/>
      <c r="G313" s="400"/>
      <c r="K313" s="400"/>
      <c r="M313" s="400"/>
      <c r="P313" s="400"/>
      <c r="R313" s="400"/>
      <c r="Y313" s="400"/>
      <c r="AD313" s="400"/>
    </row>
    <row r="314" spans="1:30" ht="23.25" customHeight="1">
      <c r="A314" s="414"/>
      <c r="B314" s="414"/>
      <c r="C314" s="414"/>
      <c r="D314" s="400"/>
      <c r="G314" s="400"/>
      <c r="K314" s="400"/>
      <c r="M314" s="400"/>
      <c r="P314" s="400"/>
      <c r="R314" s="400"/>
      <c r="Y314" s="400"/>
      <c r="AD314" s="400"/>
    </row>
    <row r="315" spans="1:30" ht="23.25" customHeight="1">
      <c r="A315" s="414"/>
      <c r="B315" s="414"/>
      <c r="C315" s="414"/>
      <c r="D315" s="400"/>
      <c r="G315" s="400"/>
      <c r="K315" s="400"/>
      <c r="M315" s="400"/>
      <c r="P315" s="400"/>
      <c r="R315" s="400"/>
      <c r="Y315" s="400"/>
      <c r="AD315" s="400"/>
    </row>
    <row r="316" spans="1:30" ht="23.25" customHeight="1">
      <c r="A316" s="414"/>
      <c r="B316" s="414"/>
      <c r="C316" s="414"/>
      <c r="D316" s="400"/>
      <c r="G316" s="400"/>
      <c r="K316" s="400"/>
      <c r="M316" s="400"/>
      <c r="P316" s="400"/>
      <c r="R316" s="400"/>
      <c r="Y316" s="400"/>
      <c r="AD316" s="400"/>
    </row>
    <row r="317" spans="1:30" ht="23.25" customHeight="1">
      <c r="A317" s="414"/>
      <c r="B317" s="414"/>
      <c r="C317" s="414"/>
      <c r="D317" s="400"/>
      <c r="G317" s="400"/>
      <c r="K317" s="400"/>
      <c r="M317" s="400"/>
      <c r="P317" s="400"/>
      <c r="R317" s="400"/>
      <c r="Y317" s="400"/>
      <c r="AD317" s="400"/>
    </row>
    <row r="318" spans="1:30" ht="23.25" customHeight="1">
      <c r="A318" s="414"/>
      <c r="B318" s="414"/>
      <c r="C318" s="414"/>
      <c r="D318" s="400"/>
      <c r="G318" s="400"/>
      <c r="K318" s="400"/>
      <c r="M318" s="400"/>
      <c r="P318" s="400"/>
      <c r="R318" s="400"/>
      <c r="Y318" s="400"/>
      <c r="AD318" s="400"/>
    </row>
    <row r="319" spans="1:30" ht="23.25" customHeight="1">
      <c r="A319" s="414"/>
      <c r="B319" s="414"/>
      <c r="C319" s="414"/>
      <c r="D319" s="400"/>
      <c r="G319" s="400"/>
      <c r="K319" s="400"/>
      <c r="M319" s="400"/>
      <c r="P319" s="400"/>
      <c r="R319" s="400"/>
      <c r="Y319" s="400"/>
      <c r="AD319" s="400"/>
    </row>
    <row r="320" spans="1:30" ht="23.25" customHeight="1">
      <c r="A320" s="414"/>
      <c r="B320" s="414"/>
      <c r="C320" s="414"/>
      <c r="D320" s="400"/>
      <c r="G320" s="400"/>
      <c r="K320" s="400"/>
      <c r="M320" s="400"/>
      <c r="P320" s="400"/>
      <c r="R320" s="400"/>
      <c r="Y320" s="400"/>
      <c r="AD320" s="400"/>
    </row>
    <row r="321" spans="1:30" ht="23.25" customHeight="1">
      <c r="A321" s="414"/>
      <c r="B321" s="414"/>
      <c r="C321" s="414"/>
      <c r="D321" s="400"/>
      <c r="G321" s="400"/>
      <c r="K321" s="400"/>
      <c r="M321" s="400"/>
      <c r="P321" s="400"/>
      <c r="R321" s="400"/>
      <c r="Y321" s="400"/>
      <c r="AD321" s="400"/>
    </row>
    <row r="322" spans="1:30" ht="23.25" customHeight="1">
      <c r="A322" s="414"/>
      <c r="B322" s="414"/>
      <c r="C322" s="414"/>
      <c r="D322" s="400"/>
      <c r="G322" s="400"/>
      <c r="K322" s="400"/>
      <c r="M322" s="400"/>
      <c r="P322" s="400"/>
      <c r="R322" s="400"/>
      <c r="Y322" s="400"/>
      <c r="AD322" s="400"/>
    </row>
    <row r="323" spans="1:30" ht="23.25" customHeight="1">
      <c r="A323" s="414"/>
      <c r="B323" s="414"/>
      <c r="C323" s="414"/>
      <c r="D323" s="400"/>
      <c r="G323" s="400"/>
      <c r="K323" s="400"/>
      <c r="M323" s="400"/>
      <c r="P323" s="400"/>
      <c r="R323" s="400"/>
      <c r="Y323" s="400"/>
      <c r="AD323" s="400"/>
    </row>
    <row r="324" spans="1:30" ht="23.25" customHeight="1">
      <c r="A324" s="414"/>
      <c r="B324" s="414"/>
      <c r="C324" s="414"/>
      <c r="D324" s="400"/>
      <c r="G324" s="400"/>
      <c r="K324" s="400"/>
      <c r="M324" s="400"/>
      <c r="P324" s="400"/>
      <c r="R324" s="400"/>
      <c r="Y324" s="400"/>
      <c r="AD324" s="400"/>
    </row>
    <row r="325" spans="1:30" ht="23.25" customHeight="1">
      <c r="A325" s="414"/>
      <c r="B325" s="414"/>
      <c r="C325" s="414"/>
      <c r="D325" s="400"/>
      <c r="G325" s="400"/>
      <c r="K325" s="400"/>
      <c r="M325" s="400"/>
      <c r="P325" s="400"/>
      <c r="R325" s="400"/>
      <c r="Y325" s="400"/>
      <c r="AD325" s="400"/>
    </row>
    <row r="326" spans="1:30" ht="23.25" customHeight="1">
      <c r="A326" s="414"/>
      <c r="B326" s="414"/>
      <c r="C326" s="414"/>
      <c r="D326" s="400"/>
      <c r="G326" s="400"/>
      <c r="K326" s="400"/>
      <c r="M326" s="400"/>
      <c r="P326" s="400"/>
      <c r="R326" s="400"/>
      <c r="Y326" s="400"/>
      <c r="AD326" s="400"/>
    </row>
    <row r="327" spans="1:30" ht="23.25" customHeight="1">
      <c r="A327" s="414"/>
      <c r="B327" s="414"/>
      <c r="C327" s="414"/>
      <c r="D327" s="400"/>
      <c r="G327" s="400"/>
      <c r="K327" s="400"/>
      <c r="M327" s="400"/>
      <c r="P327" s="400"/>
      <c r="R327" s="400"/>
      <c r="Y327" s="400"/>
      <c r="AD327" s="400"/>
    </row>
    <row r="328" spans="1:30" ht="23.25" customHeight="1">
      <c r="A328" s="414"/>
      <c r="B328" s="414"/>
      <c r="C328" s="414"/>
      <c r="D328" s="400"/>
      <c r="G328" s="400"/>
      <c r="K328" s="400"/>
      <c r="M328" s="400"/>
      <c r="P328" s="400"/>
      <c r="R328" s="400"/>
      <c r="Y328" s="400"/>
      <c r="AD328" s="400"/>
    </row>
    <row r="329" spans="1:30" ht="23.25" customHeight="1">
      <c r="A329" s="414"/>
      <c r="B329" s="414"/>
      <c r="C329" s="414"/>
      <c r="D329" s="400"/>
      <c r="G329" s="400"/>
      <c r="K329" s="400"/>
      <c r="M329" s="400"/>
      <c r="P329" s="400"/>
      <c r="R329" s="400"/>
      <c r="Y329" s="400"/>
      <c r="AD329" s="400"/>
    </row>
    <row r="330" spans="1:30" ht="23.25" customHeight="1">
      <c r="A330" s="414"/>
      <c r="B330" s="414"/>
      <c r="C330" s="414"/>
      <c r="D330" s="400"/>
      <c r="G330" s="400"/>
      <c r="K330" s="400"/>
      <c r="M330" s="400"/>
      <c r="P330" s="400"/>
      <c r="R330" s="400"/>
      <c r="Y330" s="400"/>
      <c r="AD330" s="400"/>
    </row>
    <row r="331" spans="1:30" ht="23.25" customHeight="1">
      <c r="A331" s="414"/>
      <c r="B331" s="414"/>
      <c r="C331" s="414"/>
      <c r="D331" s="400"/>
      <c r="G331" s="400"/>
      <c r="K331" s="400"/>
      <c r="M331" s="400"/>
      <c r="P331" s="400"/>
      <c r="R331" s="400"/>
      <c r="Y331" s="400"/>
      <c r="AD331" s="400"/>
    </row>
    <row r="332" spans="1:30" ht="23.25" customHeight="1">
      <c r="A332" s="414"/>
      <c r="B332" s="414"/>
      <c r="C332" s="414"/>
      <c r="D332" s="400"/>
      <c r="G332" s="400"/>
      <c r="K332" s="400"/>
      <c r="M332" s="400"/>
      <c r="P332" s="400"/>
      <c r="R332" s="400"/>
      <c r="Y332" s="400"/>
      <c r="AD332" s="400"/>
    </row>
    <row r="333" spans="1:30" ht="23.25" customHeight="1">
      <c r="A333" s="414"/>
      <c r="B333" s="414"/>
      <c r="C333" s="414"/>
      <c r="D333" s="400"/>
      <c r="G333" s="400"/>
      <c r="K333" s="400"/>
      <c r="M333" s="400"/>
      <c r="P333" s="400"/>
      <c r="R333" s="400"/>
      <c r="Y333" s="400"/>
      <c r="AD333" s="400"/>
    </row>
    <row r="334" spans="1:30" ht="23.25" customHeight="1">
      <c r="A334" s="414"/>
      <c r="B334" s="414"/>
      <c r="C334" s="414"/>
      <c r="D334" s="400"/>
      <c r="G334" s="400"/>
      <c r="K334" s="400"/>
      <c r="M334" s="400"/>
      <c r="P334" s="400"/>
      <c r="R334" s="400"/>
      <c r="Y334" s="400"/>
      <c r="AD334" s="400"/>
    </row>
    <row r="335" spans="1:30" ht="23.25" customHeight="1">
      <c r="A335" s="414"/>
      <c r="B335" s="414"/>
      <c r="C335" s="414"/>
      <c r="D335" s="400"/>
      <c r="G335" s="400"/>
      <c r="K335" s="400"/>
      <c r="M335" s="400"/>
      <c r="P335" s="400"/>
      <c r="R335" s="400"/>
      <c r="Y335" s="400"/>
      <c r="AD335" s="400"/>
    </row>
    <row r="336" spans="1:30" ht="23.25" customHeight="1">
      <c r="A336" s="414"/>
      <c r="B336" s="414"/>
      <c r="C336" s="414"/>
      <c r="D336" s="400"/>
      <c r="G336" s="400"/>
      <c r="K336" s="400"/>
      <c r="M336" s="400"/>
      <c r="P336" s="400"/>
      <c r="R336" s="400"/>
      <c r="Y336" s="400"/>
      <c r="AD336" s="400"/>
    </row>
    <row r="337" spans="1:30" ht="23.25" customHeight="1">
      <c r="A337" s="414"/>
      <c r="B337" s="414"/>
      <c r="C337" s="414"/>
      <c r="D337" s="400"/>
      <c r="G337" s="400"/>
      <c r="K337" s="400"/>
      <c r="M337" s="400"/>
      <c r="P337" s="400"/>
      <c r="R337" s="400"/>
      <c r="Y337" s="400"/>
      <c r="AD337" s="400"/>
    </row>
    <row r="338" spans="1:30" ht="23.25" customHeight="1">
      <c r="A338" s="414"/>
      <c r="B338" s="414"/>
      <c r="C338" s="414"/>
      <c r="D338" s="400"/>
      <c r="G338" s="400"/>
      <c r="K338" s="400"/>
      <c r="M338" s="400"/>
      <c r="P338" s="400"/>
      <c r="R338" s="400"/>
      <c r="Y338" s="400"/>
      <c r="AD338" s="400"/>
    </row>
    <row r="339" spans="1:30" ht="23.25" customHeight="1">
      <c r="A339" s="414"/>
      <c r="B339" s="414"/>
      <c r="C339" s="414"/>
      <c r="D339" s="400"/>
      <c r="G339" s="400"/>
      <c r="K339" s="400"/>
      <c r="M339" s="400"/>
      <c r="P339" s="400"/>
      <c r="R339" s="400"/>
      <c r="Y339" s="400"/>
      <c r="AD339" s="400"/>
    </row>
    <row r="340" spans="1:30" ht="23.25" customHeight="1">
      <c r="A340" s="414"/>
      <c r="B340" s="414"/>
      <c r="C340" s="414"/>
      <c r="D340" s="400"/>
      <c r="G340" s="400"/>
      <c r="K340" s="400"/>
      <c r="M340" s="400"/>
      <c r="P340" s="400"/>
      <c r="R340" s="400"/>
      <c r="Y340" s="400"/>
      <c r="AD340" s="400"/>
    </row>
    <row r="341" spans="1:30" ht="23.25" customHeight="1">
      <c r="A341" s="414"/>
      <c r="B341" s="414"/>
      <c r="C341" s="414"/>
      <c r="D341" s="400"/>
      <c r="G341" s="400"/>
      <c r="K341" s="400"/>
      <c r="M341" s="400"/>
      <c r="P341" s="400"/>
      <c r="R341" s="400"/>
      <c r="Y341" s="400"/>
      <c r="AD341" s="400"/>
    </row>
    <row r="342" spans="1:30" ht="23.25" customHeight="1">
      <c r="A342" s="414"/>
      <c r="B342" s="414"/>
      <c r="C342" s="414"/>
      <c r="D342" s="400"/>
      <c r="G342" s="400"/>
      <c r="K342" s="400"/>
      <c r="M342" s="400"/>
      <c r="P342" s="400"/>
      <c r="R342" s="400"/>
      <c r="Y342" s="400"/>
      <c r="AD342" s="400"/>
    </row>
    <row r="343" spans="1:30" ht="23.25" customHeight="1">
      <c r="A343" s="414"/>
      <c r="B343" s="414"/>
      <c r="C343" s="414"/>
      <c r="D343" s="400"/>
      <c r="G343" s="400"/>
      <c r="K343" s="400"/>
      <c r="M343" s="400"/>
      <c r="P343" s="400"/>
      <c r="R343" s="400"/>
      <c r="Y343" s="400"/>
      <c r="AD343" s="400"/>
    </row>
    <row r="344" spans="1:30" ht="23.25" customHeight="1">
      <c r="A344" s="414"/>
      <c r="B344" s="414"/>
      <c r="C344" s="414"/>
      <c r="D344" s="400"/>
      <c r="G344" s="400"/>
      <c r="K344" s="400"/>
      <c r="M344" s="400"/>
      <c r="P344" s="400"/>
      <c r="R344" s="400"/>
      <c r="Y344" s="400"/>
      <c r="AD344" s="400"/>
    </row>
    <row r="345" spans="1:30" ht="23.25" customHeight="1">
      <c r="A345" s="414"/>
      <c r="B345" s="414"/>
      <c r="C345" s="414"/>
      <c r="D345" s="400"/>
      <c r="G345" s="400"/>
      <c r="K345" s="400"/>
      <c r="M345" s="400"/>
      <c r="P345" s="400"/>
      <c r="R345" s="400"/>
      <c r="Y345" s="400"/>
      <c r="AD345" s="400"/>
    </row>
    <row r="346" spans="1:30" ht="23.25" customHeight="1">
      <c r="A346" s="414"/>
      <c r="B346" s="414"/>
      <c r="C346" s="414"/>
      <c r="D346" s="400"/>
      <c r="G346" s="400"/>
      <c r="K346" s="400"/>
      <c r="M346" s="400"/>
      <c r="P346" s="400"/>
      <c r="R346" s="400"/>
      <c r="Y346" s="400"/>
      <c r="AD346" s="400"/>
    </row>
    <row r="347" spans="1:30" ht="23.25" customHeight="1">
      <c r="A347" s="414"/>
      <c r="B347" s="414"/>
      <c r="C347" s="414"/>
      <c r="D347" s="400"/>
      <c r="G347" s="400"/>
      <c r="K347" s="400"/>
      <c r="M347" s="400"/>
      <c r="P347" s="400"/>
      <c r="R347" s="400"/>
      <c r="Y347" s="400"/>
      <c r="AD347" s="400"/>
    </row>
    <row r="348" spans="1:30" ht="23.25" customHeight="1">
      <c r="A348" s="414"/>
      <c r="B348" s="414"/>
      <c r="C348" s="414"/>
      <c r="D348" s="400"/>
      <c r="G348" s="400"/>
      <c r="K348" s="400"/>
      <c r="M348" s="400"/>
      <c r="P348" s="400"/>
      <c r="R348" s="400"/>
      <c r="Y348" s="400"/>
      <c r="AD348" s="400"/>
    </row>
    <row r="349" spans="1:30" ht="23.25" customHeight="1">
      <c r="A349" s="414"/>
      <c r="B349" s="414"/>
      <c r="C349" s="414"/>
      <c r="D349" s="400"/>
      <c r="G349" s="400"/>
      <c r="K349" s="400"/>
      <c r="M349" s="400"/>
      <c r="P349" s="400"/>
      <c r="R349" s="400"/>
      <c r="Y349" s="400"/>
      <c r="AD349" s="400"/>
    </row>
    <row r="350" spans="1:30" ht="23.25" customHeight="1">
      <c r="A350" s="414"/>
      <c r="B350" s="414"/>
      <c r="C350" s="414"/>
      <c r="D350" s="400"/>
      <c r="G350" s="400"/>
      <c r="K350" s="400"/>
      <c r="M350" s="400"/>
      <c r="P350" s="400"/>
      <c r="R350" s="400"/>
      <c r="Y350" s="400"/>
      <c r="AD350" s="400"/>
    </row>
    <row r="351" spans="1:30" ht="23.25" customHeight="1">
      <c r="A351" s="414"/>
      <c r="B351" s="414"/>
      <c r="C351" s="414"/>
      <c r="D351" s="400"/>
      <c r="G351" s="400"/>
      <c r="K351" s="400"/>
      <c r="M351" s="400"/>
      <c r="P351" s="400"/>
      <c r="R351" s="400"/>
      <c r="Y351" s="400"/>
      <c r="AD351" s="400"/>
    </row>
    <row r="352" spans="1:30" ht="23.25" customHeight="1">
      <c r="A352" s="414"/>
      <c r="B352" s="414"/>
      <c r="C352" s="414"/>
      <c r="D352" s="400"/>
      <c r="G352" s="400"/>
      <c r="K352" s="400"/>
      <c r="M352" s="400"/>
      <c r="P352" s="400"/>
      <c r="R352" s="400"/>
      <c r="Y352" s="400"/>
      <c r="AD352" s="400"/>
    </row>
    <row r="353" spans="1:30" ht="23.25" customHeight="1">
      <c r="A353" s="414"/>
      <c r="B353" s="414"/>
      <c r="C353" s="414"/>
      <c r="D353" s="400"/>
      <c r="G353" s="400"/>
      <c r="K353" s="400"/>
      <c r="M353" s="400"/>
      <c r="P353" s="400"/>
      <c r="R353" s="400"/>
      <c r="Y353" s="400"/>
      <c r="AD353" s="400"/>
    </row>
    <row r="354" spans="1:30" ht="23.25" customHeight="1">
      <c r="A354" s="414"/>
      <c r="B354" s="414"/>
      <c r="C354" s="414"/>
      <c r="D354" s="400"/>
      <c r="G354" s="400"/>
      <c r="K354" s="400"/>
      <c r="M354" s="400"/>
      <c r="P354" s="400"/>
      <c r="R354" s="400"/>
      <c r="Y354" s="400"/>
      <c r="AD354" s="400"/>
    </row>
    <row r="355" spans="1:30" ht="23.25" customHeight="1">
      <c r="A355" s="414"/>
      <c r="B355" s="414"/>
      <c r="C355" s="414"/>
      <c r="D355" s="400"/>
      <c r="G355" s="400"/>
      <c r="K355" s="400"/>
      <c r="M355" s="400"/>
      <c r="P355" s="400"/>
      <c r="R355" s="400"/>
      <c r="Y355" s="400"/>
      <c r="AD355" s="400"/>
    </row>
    <row r="356" spans="1:30" ht="23.25" customHeight="1">
      <c r="A356" s="414"/>
      <c r="B356" s="414"/>
      <c r="C356" s="414"/>
      <c r="D356" s="400"/>
      <c r="G356" s="400"/>
      <c r="K356" s="400"/>
      <c r="M356" s="400"/>
      <c r="P356" s="400"/>
      <c r="R356" s="400"/>
      <c r="Y356" s="400"/>
      <c r="AD356" s="400"/>
    </row>
    <row r="357" spans="1:30" ht="23.25" customHeight="1">
      <c r="A357" s="414"/>
      <c r="B357" s="414"/>
      <c r="C357" s="414"/>
      <c r="D357" s="400"/>
      <c r="G357" s="400"/>
      <c r="K357" s="400"/>
      <c r="M357" s="400"/>
      <c r="P357" s="400"/>
      <c r="R357" s="400"/>
      <c r="Y357" s="400"/>
      <c r="AD357" s="400"/>
    </row>
    <row r="358" spans="1:30" ht="23.25" customHeight="1">
      <c r="A358" s="414"/>
      <c r="B358" s="414"/>
      <c r="C358" s="414"/>
      <c r="D358" s="400"/>
      <c r="G358" s="400"/>
      <c r="K358" s="400"/>
      <c r="M358" s="400"/>
      <c r="P358" s="400"/>
      <c r="R358" s="400"/>
      <c r="Y358" s="400"/>
      <c r="AD358" s="400"/>
    </row>
    <row r="359" spans="1:30" ht="23.25" customHeight="1">
      <c r="A359" s="414"/>
      <c r="B359" s="414"/>
      <c r="C359" s="414"/>
      <c r="D359" s="400"/>
      <c r="G359" s="400"/>
      <c r="K359" s="400"/>
      <c r="M359" s="400"/>
      <c r="P359" s="400"/>
      <c r="R359" s="400"/>
      <c r="Y359" s="400"/>
      <c r="AD359" s="400"/>
    </row>
    <row r="360" spans="1:30" ht="23.25" customHeight="1">
      <c r="A360" s="414"/>
      <c r="B360" s="414"/>
      <c r="C360" s="414"/>
      <c r="D360" s="400"/>
      <c r="G360" s="400"/>
      <c r="K360" s="400"/>
      <c r="M360" s="400"/>
      <c r="P360" s="400"/>
      <c r="R360" s="400"/>
      <c r="Y360" s="400"/>
      <c r="AD360" s="400"/>
    </row>
    <row r="361" spans="1:30" ht="23.25" customHeight="1">
      <c r="A361" s="414"/>
      <c r="B361" s="414"/>
      <c r="C361" s="414"/>
      <c r="D361" s="400"/>
      <c r="G361" s="400"/>
      <c r="K361" s="400"/>
      <c r="M361" s="400"/>
      <c r="P361" s="400"/>
      <c r="R361" s="400"/>
      <c r="Y361" s="400"/>
      <c r="AD361" s="400"/>
    </row>
    <row r="362" spans="1:30" ht="23.25" customHeight="1">
      <c r="A362" s="414"/>
      <c r="B362" s="414"/>
      <c r="C362" s="414"/>
      <c r="D362" s="400"/>
      <c r="G362" s="400"/>
      <c r="K362" s="400"/>
      <c r="M362" s="400"/>
      <c r="P362" s="400"/>
      <c r="R362" s="400"/>
      <c r="Y362" s="400"/>
      <c r="AD362" s="400"/>
    </row>
    <row r="363" spans="1:30" ht="23.25" customHeight="1">
      <c r="A363" s="414"/>
      <c r="B363" s="414"/>
      <c r="C363" s="414"/>
      <c r="D363" s="400"/>
      <c r="G363" s="400"/>
      <c r="K363" s="400"/>
      <c r="M363" s="400"/>
      <c r="P363" s="400"/>
      <c r="R363" s="400"/>
      <c r="Y363" s="400"/>
      <c r="AD363" s="400"/>
    </row>
    <row r="364" spans="1:30" ht="23.25" customHeight="1">
      <c r="A364" s="414"/>
      <c r="B364" s="414"/>
      <c r="C364" s="414"/>
      <c r="D364" s="400"/>
      <c r="G364" s="400"/>
      <c r="K364" s="400"/>
      <c r="M364" s="400"/>
      <c r="P364" s="400"/>
      <c r="R364" s="400"/>
      <c r="Y364" s="400"/>
      <c r="AD364" s="400"/>
    </row>
    <row r="365" spans="1:30" ht="23.25" customHeight="1">
      <c r="A365" s="414"/>
      <c r="B365" s="414"/>
      <c r="C365" s="414"/>
      <c r="D365" s="400"/>
      <c r="G365" s="400"/>
      <c r="K365" s="400"/>
      <c r="M365" s="400"/>
      <c r="P365" s="400"/>
      <c r="R365" s="400"/>
      <c r="Y365" s="400"/>
      <c r="AD365" s="400"/>
    </row>
    <row r="366" spans="1:30" ht="23.25" customHeight="1">
      <c r="A366" s="414"/>
      <c r="B366" s="414"/>
      <c r="C366" s="414"/>
      <c r="D366" s="400"/>
      <c r="G366" s="400"/>
      <c r="K366" s="400"/>
      <c r="M366" s="400"/>
      <c r="P366" s="400"/>
      <c r="R366" s="400"/>
      <c r="Y366" s="400"/>
      <c r="AD366" s="400"/>
    </row>
    <row r="367" spans="1:30" ht="23.25" customHeight="1">
      <c r="A367" s="414"/>
      <c r="B367" s="414"/>
      <c r="C367" s="414"/>
      <c r="D367" s="400"/>
      <c r="G367" s="400"/>
      <c r="K367" s="400"/>
      <c r="M367" s="400"/>
      <c r="P367" s="400"/>
      <c r="R367" s="400"/>
      <c r="Y367" s="400"/>
      <c r="AD367" s="400"/>
    </row>
    <row r="368" spans="1:30" ht="23.25" customHeight="1">
      <c r="A368" s="414"/>
      <c r="B368" s="414"/>
      <c r="C368" s="414"/>
      <c r="D368" s="400"/>
      <c r="G368" s="400"/>
      <c r="K368" s="400"/>
      <c r="M368" s="400"/>
      <c r="P368" s="400"/>
      <c r="R368" s="400"/>
      <c r="Y368" s="400"/>
      <c r="AD368" s="400"/>
    </row>
    <row r="369" spans="1:30" ht="23.25" customHeight="1">
      <c r="A369" s="414"/>
      <c r="B369" s="414"/>
      <c r="C369" s="414"/>
      <c r="D369" s="400"/>
      <c r="G369" s="400"/>
      <c r="K369" s="400"/>
      <c r="M369" s="400"/>
      <c r="P369" s="400"/>
      <c r="R369" s="400"/>
      <c r="Y369" s="400"/>
      <c r="AD369" s="400"/>
    </row>
    <row r="370" spans="1:30" ht="23.25" customHeight="1">
      <c r="A370" s="414"/>
      <c r="B370" s="414"/>
      <c r="C370" s="414"/>
      <c r="D370" s="400"/>
      <c r="G370" s="400"/>
      <c r="K370" s="400"/>
      <c r="M370" s="400"/>
      <c r="P370" s="400"/>
      <c r="R370" s="400"/>
      <c r="Y370" s="400"/>
      <c r="AD370" s="400"/>
    </row>
    <row r="371" spans="1:30" ht="23.25" customHeight="1">
      <c r="A371" s="414"/>
      <c r="B371" s="414"/>
      <c r="C371" s="414"/>
      <c r="D371" s="400"/>
      <c r="G371" s="400"/>
      <c r="K371" s="400"/>
      <c r="M371" s="400"/>
      <c r="P371" s="400"/>
      <c r="R371" s="400"/>
      <c r="Y371" s="400"/>
      <c r="AD371" s="400"/>
    </row>
    <row r="372" spans="1:30" ht="23.25" customHeight="1">
      <c r="A372" s="414"/>
      <c r="B372" s="414"/>
      <c r="C372" s="414"/>
      <c r="D372" s="400"/>
      <c r="G372" s="400"/>
      <c r="K372" s="400"/>
      <c r="M372" s="400"/>
      <c r="P372" s="400"/>
      <c r="R372" s="400"/>
      <c r="Y372" s="400"/>
      <c r="AD372" s="400"/>
    </row>
    <row r="373" spans="1:30" ht="23.25" customHeight="1">
      <c r="A373" s="414"/>
      <c r="B373" s="414"/>
      <c r="C373" s="414"/>
      <c r="D373" s="400"/>
      <c r="G373" s="400"/>
      <c r="K373" s="400"/>
      <c r="M373" s="400"/>
      <c r="P373" s="400"/>
      <c r="R373" s="400"/>
      <c r="Y373" s="400"/>
      <c r="AD373" s="400"/>
    </row>
    <row r="374" spans="1:30" ht="23.25" customHeight="1">
      <c r="A374" s="414"/>
      <c r="B374" s="414"/>
      <c r="C374" s="414"/>
      <c r="D374" s="400"/>
      <c r="G374" s="400"/>
      <c r="K374" s="400"/>
      <c r="M374" s="400"/>
      <c r="P374" s="400"/>
      <c r="R374" s="400"/>
      <c r="Y374" s="400"/>
      <c r="AD374" s="400"/>
    </row>
    <row r="375" spans="1:30" ht="23.25" customHeight="1">
      <c r="A375" s="414"/>
      <c r="B375" s="414"/>
      <c r="C375" s="414"/>
      <c r="D375" s="400"/>
      <c r="G375" s="400"/>
      <c r="K375" s="400"/>
      <c r="M375" s="400"/>
      <c r="P375" s="400"/>
      <c r="R375" s="400"/>
      <c r="Y375" s="400"/>
      <c r="AD375" s="400"/>
    </row>
    <row r="376" spans="1:30" ht="23.25" customHeight="1">
      <c r="A376" s="414"/>
      <c r="B376" s="414"/>
      <c r="C376" s="414"/>
      <c r="D376" s="400"/>
      <c r="G376" s="400"/>
      <c r="K376" s="400"/>
      <c r="M376" s="400"/>
      <c r="P376" s="400"/>
      <c r="R376" s="400"/>
      <c r="Y376" s="400"/>
      <c r="AD376" s="400"/>
    </row>
    <row r="377" spans="1:30" ht="23.25" customHeight="1">
      <c r="A377" s="414"/>
      <c r="B377" s="414"/>
      <c r="C377" s="414"/>
      <c r="D377" s="400"/>
      <c r="G377" s="400"/>
      <c r="K377" s="400"/>
      <c r="M377" s="400"/>
      <c r="P377" s="400"/>
      <c r="R377" s="400"/>
      <c r="Y377" s="400"/>
      <c r="AD377" s="400"/>
    </row>
    <row r="378" spans="1:30" ht="23.25" customHeight="1">
      <c r="A378" s="414"/>
      <c r="B378" s="414"/>
      <c r="C378" s="414"/>
      <c r="D378" s="400"/>
      <c r="G378" s="400"/>
      <c r="K378" s="400"/>
      <c r="M378" s="400"/>
      <c r="P378" s="400"/>
      <c r="R378" s="400"/>
      <c r="Y378" s="400"/>
      <c r="AD378" s="400"/>
    </row>
    <row r="379" spans="1:30" ht="23.25" customHeight="1">
      <c r="A379" s="414"/>
      <c r="B379" s="414"/>
      <c r="C379" s="414"/>
      <c r="D379" s="400"/>
      <c r="G379" s="400"/>
      <c r="K379" s="400"/>
      <c r="M379" s="400"/>
      <c r="P379" s="400"/>
      <c r="R379" s="400"/>
      <c r="Y379" s="400"/>
      <c r="AD379" s="400"/>
    </row>
    <row r="380" spans="1:30" ht="23.25" customHeight="1">
      <c r="A380" s="414"/>
      <c r="B380" s="414"/>
      <c r="C380" s="414"/>
      <c r="D380" s="400"/>
      <c r="G380" s="400"/>
      <c r="K380" s="400"/>
      <c r="M380" s="400"/>
      <c r="P380" s="400"/>
      <c r="R380" s="400"/>
      <c r="Y380" s="400"/>
      <c r="AD380" s="400"/>
    </row>
    <row r="381" spans="1:30" ht="23.25" customHeight="1">
      <c r="A381" s="414"/>
      <c r="B381" s="414"/>
      <c r="C381" s="414"/>
      <c r="D381" s="400"/>
      <c r="G381" s="400"/>
      <c r="K381" s="400"/>
      <c r="M381" s="400"/>
      <c r="P381" s="400"/>
      <c r="R381" s="400"/>
      <c r="Y381" s="400"/>
      <c r="AD381" s="400"/>
    </row>
    <row r="382" spans="1:30" ht="23.25" customHeight="1">
      <c r="A382" s="414"/>
      <c r="B382" s="414"/>
      <c r="C382" s="414"/>
      <c r="D382" s="400"/>
      <c r="G382" s="400"/>
      <c r="K382" s="400"/>
      <c r="M382" s="400"/>
      <c r="P382" s="400"/>
      <c r="R382" s="400"/>
      <c r="Y382" s="400"/>
      <c r="AD382" s="400"/>
    </row>
    <row r="383" spans="1:30" ht="23.25" customHeight="1">
      <c r="A383" s="414"/>
      <c r="B383" s="414"/>
      <c r="C383" s="414"/>
      <c r="D383" s="400"/>
      <c r="G383" s="400"/>
      <c r="K383" s="400"/>
      <c r="M383" s="400"/>
      <c r="P383" s="400"/>
      <c r="R383" s="400"/>
      <c r="Y383" s="400"/>
      <c r="AD383" s="400"/>
    </row>
    <row r="384" spans="1:30" ht="23.25" customHeight="1">
      <c r="A384" s="414"/>
      <c r="B384" s="414"/>
      <c r="C384" s="414"/>
      <c r="D384" s="400"/>
      <c r="G384" s="400"/>
      <c r="K384" s="400"/>
      <c r="M384" s="400"/>
      <c r="P384" s="400"/>
      <c r="R384" s="400"/>
      <c r="Y384" s="400"/>
      <c r="AD384" s="400"/>
    </row>
    <row r="385" spans="1:30" ht="23.25" customHeight="1">
      <c r="A385" s="414"/>
      <c r="B385" s="414"/>
      <c r="C385" s="414"/>
      <c r="D385" s="400"/>
      <c r="G385" s="400"/>
      <c r="K385" s="400"/>
      <c r="M385" s="400"/>
      <c r="P385" s="400"/>
      <c r="R385" s="400"/>
      <c r="Y385" s="400"/>
      <c r="AD385" s="400"/>
    </row>
    <row r="386" spans="1:30" ht="23.25" customHeight="1">
      <c r="A386" s="414"/>
      <c r="B386" s="414"/>
      <c r="C386" s="414"/>
      <c r="D386" s="400"/>
      <c r="G386" s="400"/>
      <c r="K386" s="400"/>
      <c r="M386" s="400"/>
      <c r="P386" s="400"/>
      <c r="R386" s="400"/>
      <c r="Y386" s="400"/>
      <c r="AD386" s="400"/>
    </row>
    <row r="387" spans="1:30" ht="23.25" customHeight="1">
      <c r="A387" s="414"/>
      <c r="B387" s="414"/>
      <c r="C387" s="414"/>
      <c r="D387" s="400"/>
      <c r="G387" s="400"/>
      <c r="K387" s="400"/>
      <c r="M387" s="400"/>
      <c r="P387" s="400"/>
      <c r="R387" s="400"/>
      <c r="Y387" s="400"/>
      <c r="AD387" s="400"/>
    </row>
    <row r="388" spans="1:30" ht="23.25" customHeight="1">
      <c r="A388" s="414"/>
      <c r="B388" s="414"/>
      <c r="C388" s="414"/>
      <c r="D388" s="400"/>
      <c r="G388" s="400"/>
      <c r="K388" s="400"/>
      <c r="M388" s="400"/>
      <c r="P388" s="400"/>
      <c r="R388" s="400"/>
      <c r="Y388" s="400"/>
      <c r="AD388" s="400"/>
    </row>
    <row r="389" spans="1:30" ht="23.25" customHeight="1">
      <c r="A389" s="414"/>
      <c r="B389" s="414"/>
      <c r="C389" s="414"/>
      <c r="D389" s="400"/>
      <c r="G389" s="400"/>
      <c r="K389" s="400"/>
      <c r="M389" s="400"/>
      <c r="P389" s="400"/>
      <c r="R389" s="400"/>
      <c r="Y389" s="400"/>
      <c r="AD389" s="400"/>
    </row>
    <row r="390" spans="1:30" ht="23.25" customHeight="1">
      <c r="A390" s="414"/>
      <c r="B390" s="414"/>
      <c r="C390" s="414"/>
      <c r="D390" s="400"/>
      <c r="G390" s="400"/>
      <c r="K390" s="400"/>
      <c r="M390" s="400"/>
      <c r="P390" s="400"/>
      <c r="R390" s="400"/>
      <c r="Y390" s="400"/>
      <c r="AD390" s="400"/>
    </row>
    <row r="391" spans="1:30" ht="23.25" customHeight="1">
      <c r="A391" s="414"/>
      <c r="B391" s="414"/>
      <c r="C391" s="414"/>
      <c r="D391" s="400"/>
      <c r="G391" s="400"/>
      <c r="K391" s="400"/>
      <c r="M391" s="400"/>
      <c r="P391" s="400"/>
      <c r="R391" s="400"/>
      <c r="Y391" s="400"/>
      <c r="AD391" s="400"/>
    </row>
    <row r="392" spans="1:30" ht="23.25" customHeight="1">
      <c r="A392" s="414"/>
      <c r="B392" s="414"/>
      <c r="C392" s="414"/>
      <c r="D392" s="400"/>
      <c r="G392" s="400"/>
      <c r="K392" s="400"/>
      <c r="M392" s="400"/>
      <c r="P392" s="400"/>
      <c r="R392" s="400"/>
      <c r="Y392" s="400"/>
      <c r="AD392" s="400"/>
    </row>
    <row r="393" spans="1:30" ht="23.25" customHeight="1">
      <c r="A393" s="414"/>
      <c r="B393" s="414"/>
      <c r="C393" s="414"/>
      <c r="D393" s="400"/>
      <c r="G393" s="400"/>
      <c r="K393" s="400"/>
      <c r="M393" s="400"/>
      <c r="P393" s="400"/>
      <c r="R393" s="400"/>
      <c r="Y393" s="400"/>
      <c r="AD393" s="400"/>
    </row>
    <row r="394" spans="1:30" ht="23.25" customHeight="1">
      <c r="A394" s="414"/>
      <c r="B394" s="414"/>
      <c r="C394" s="414"/>
      <c r="D394" s="400"/>
      <c r="G394" s="400"/>
      <c r="K394" s="400"/>
      <c r="M394" s="400"/>
      <c r="P394" s="400"/>
      <c r="R394" s="400"/>
      <c r="Y394" s="400"/>
      <c r="AD394" s="400"/>
    </row>
    <row r="395" spans="1:30" ht="23.25" customHeight="1">
      <c r="A395" s="414"/>
      <c r="B395" s="414"/>
      <c r="C395" s="414"/>
      <c r="D395" s="400"/>
      <c r="G395" s="400"/>
      <c r="K395" s="400"/>
      <c r="M395" s="400"/>
      <c r="P395" s="400"/>
      <c r="R395" s="400"/>
      <c r="Y395" s="400"/>
      <c r="AD395" s="400"/>
    </row>
    <row r="396" spans="1:30" ht="23.25" customHeight="1">
      <c r="A396" s="414"/>
      <c r="B396" s="414"/>
      <c r="C396" s="414"/>
      <c r="D396" s="400"/>
      <c r="G396" s="400"/>
      <c r="K396" s="400"/>
      <c r="M396" s="400"/>
      <c r="P396" s="400"/>
      <c r="R396" s="400"/>
      <c r="Y396" s="400"/>
      <c r="AD396" s="400"/>
    </row>
    <row r="397" spans="1:30" ht="23.25" customHeight="1">
      <c r="A397" s="414"/>
      <c r="B397" s="414"/>
      <c r="C397" s="414"/>
      <c r="D397" s="400"/>
      <c r="G397" s="400"/>
      <c r="K397" s="400"/>
      <c r="M397" s="400"/>
      <c r="P397" s="400"/>
      <c r="R397" s="400"/>
      <c r="Y397" s="400"/>
      <c r="AD397" s="400"/>
    </row>
    <row r="398" spans="1:30" ht="23.25" customHeight="1">
      <c r="A398" s="414"/>
      <c r="B398" s="414"/>
      <c r="C398" s="414"/>
      <c r="D398" s="400"/>
      <c r="G398" s="400"/>
      <c r="K398" s="400"/>
      <c r="M398" s="400"/>
      <c r="P398" s="400"/>
      <c r="R398" s="400"/>
      <c r="Y398" s="400"/>
      <c r="AD398" s="400"/>
    </row>
    <row r="399" spans="1:30" ht="23.25" customHeight="1">
      <c r="A399" s="414"/>
      <c r="B399" s="414"/>
      <c r="C399" s="414"/>
      <c r="D399" s="400"/>
      <c r="G399" s="400"/>
      <c r="K399" s="400"/>
      <c r="M399" s="400"/>
      <c r="P399" s="400"/>
      <c r="R399" s="400"/>
      <c r="Y399" s="400"/>
      <c r="AD399" s="400"/>
    </row>
    <row r="400" spans="1:30" ht="23.25" customHeight="1">
      <c r="A400" s="414"/>
      <c r="B400" s="414"/>
      <c r="C400" s="414"/>
      <c r="D400" s="400"/>
      <c r="G400" s="400"/>
      <c r="K400" s="400"/>
      <c r="M400" s="400"/>
      <c r="P400" s="400"/>
      <c r="R400" s="400"/>
      <c r="Y400" s="400"/>
      <c r="AD400" s="400"/>
    </row>
    <row r="401" spans="1:30" ht="23.25" customHeight="1">
      <c r="A401" s="414"/>
      <c r="B401" s="414"/>
      <c r="C401" s="414"/>
      <c r="D401" s="400"/>
      <c r="G401" s="400"/>
      <c r="K401" s="400"/>
      <c r="M401" s="400"/>
      <c r="P401" s="400"/>
      <c r="R401" s="400"/>
      <c r="Y401" s="400"/>
      <c r="AD401" s="400"/>
    </row>
    <row r="402" spans="1:30" ht="23.25" customHeight="1">
      <c r="A402" s="414"/>
      <c r="B402" s="414"/>
      <c r="C402" s="414"/>
      <c r="D402" s="400"/>
      <c r="G402" s="400"/>
      <c r="K402" s="400"/>
      <c r="M402" s="400"/>
      <c r="P402" s="400"/>
      <c r="R402" s="400"/>
      <c r="Y402" s="400"/>
      <c r="AD402" s="400"/>
    </row>
    <row r="403" spans="1:30" ht="23.25" customHeight="1">
      <c r="A403" s="414"/>
      <c r="B403" s="414"/>
      <c r="C403" s="414"/>
      <c r="D403" s="400"/>
      <c r="G403" s="400"/>
      <c r="K403" s="400"/>
      <c r="M403" s="400"/>
      <c r="P403" s="400"/>
      <c r="R403" s="400"/>
      <c r="Y403" s="400"/>
      <c r="AD403" s="400"/>
    </row>
    <row r="404" spans="1:30" ht="23.25" customHeight="1">
      <c r="A404" s="414"/>
      <c r="B404" s="414"/>
      <c r="C404" s="414"/>
      <c r="D404" s="400"/>
      <c r="G404" s="400"/>
      <c r="K404" s="400"/>
      <c r="M404" s="400"/>
      <c r="P404" s="400"/>
      <c r="R404" s="400"/>
      <c r="Y404" s="400"/>
      <c r="AD404" s="400"/>
    </row>
    <row r="405" spans="1:30" ht="23.25" customHeight="1">
      <c r="A405" s="414"/>
      <c r="B405" s="414"/>
      <c r="C405" s="414"/>
      <c r="D405" s="400"/>
      <c r="G405" s="400"/>
      <c r="K405" s="400"/>
      <c r="M405" s="400"/>
      <c r="P405" s="400"/>
      <c r="R405" s="400"/>
      <c r="Y405" s="400"/>
      <c r="AD405" s="400"/>
    </row>
    <row r="406" spans="1:30" ht="23.25" customHeight="1">
      <c r="A406" s="414"/>
      <c r="B406" s="414"/>
      <c r="C406" s="414"/>
      <c r="D406" s="400"/>
      <c r="G406" s="400"/>
      <c r="K406" s="400"/>
      <c r="M406" s="400"/>
      <c r="P406" s="400"/>
      <c r="R406" s="400"/>
      <c r="Y406" s="400"/>
      <c r="AD406" s="400"/>
    </row>
    <row r="407" spans="1:30" ht="23.25" customHeight="1">
      <c r="A407" s="414"/>
      <c r="B407" s="414"/>
      <c r="C407" s="414"/>
      <c r="D407" s="400"/>
      <c r="G407" s="400"/>
      <c r="K407" s="400"/>
      <c r="M407" s="400"/>
      <c r="P407" s="400"/>
      <c r="R407" s="400"/>
      <c r="Y407" s="400"/>
      <c r="AD407" s="400"/>
    </row>
    <row r="408" spans="1:30" ht="23.25" customHeight="1">
      <c r="A408" s="414"/>
      <c r="B408" s="414"/>
      <c r="C408" s="414"/>
      <c r="D408" s="400"/>
      <c r="G408" s="400"/>
      <c r="K408" s="400"/>
      <c r="M408" s="400"/>
      <c r="P408" s="400"/>
      <c r="R408" s="400"/>
      <c r="Y408" s="400"/>
      <c r="AD408" s="400"/>
    </row>
    <row r="409" spans="1:30" ht="23.25" customHeight="1">
      <c r="A409" s="414"/>
      <c r="B409" s="414"/>
      <c r="C409" s="414"/>
      <c r="D409" s="400"/>
      <c r="G409" s="400"/>
      <c r="K409" s="400"/>
      <c r="M409" s="400"/>
      <c r="P409" s="400"/>
      <c r="R409" s="400"/>
      <c r="Y409" s="400"/>
      <c r="AD409" s="400"/>
    </row>
    <row r="410" spans="1:30" ht="23.25" customHeight="1">
      <c r="A410" s="414"/>
      <c r="B410" s="414"/>
      <c r="C410" s="414"/>
      <c r="D410" s="400"/>
      <c r="G410" s="400"/>
      <c r="K410" s="400"/>
      <c r="M410" s="400"/>
      <c r="P410" s="400"/>
      <c r="R410" s="400"/>
      <c r="Y410" s="400"/>
      <c r="AD410" s="400"/>
    </row>
    <row r="411" spans="1:30" ht="23.25" customHeight="1">
      <c r="A411" s="414"/>
      <c r="B411" s="414"/>
      <c r="C411" s="414"/>
      <c r="D411" s="400"/>
      <c r="G411" s="400"/>
      <c r="K411" s="400"/>
      <c r="M411" s="400"/>
      <c r="P411" s="400"/>
      <c r="R411" s="400"/>
      <c r="Y411" s="400"/>
      <c r="AD411" s="400"/>
    </row>
    <row r="412" spans="1:30" ht="23.25" customHeight="1">
      <c r="A412" s="414"/>
      <c r="B412" s="414"/>
      <c r="C412" s="414"/>
      <c r="D412" s="400"/>
      <c r="G412" s="400"/>
      <c r="K412" s="400"/>
      <c r="M412" s="400"/>
      <c r="P412" s="400"/>
      <c r="R412" s="400"/>
      <c r="Y412" s="400"/>
      <c r="AD412" s="400"/>
    </row>
    <row r="413" spans="1:30" ht="23.25" customHeight="1">
      <c r="A413" s="414"/>
      <c r="B413" s="414"/>
      <c r="C413" s="414"/>
      <c r="D413" s="400"/>
      <c r="G413" s="400"/>
      <c r="K413" s="400"/>
      <c r="M413" s="400"/>
      <c r="P413" s="400"/>
      <c r="R413" s="400"/>
      <c r="Y413" s="400"/>
      <c r="AD413" s="400"/>
    </row>
    <row r="414" spans="1:30" ht="23.25" customHeight="1">
      <c r="A414" s="414"/>
      <c r="B414" s="414"/>
      <c r="C414" s="414"/>
      <c r="D414" s="400"/>
      <c r="G414" s="400"/>
      <c r="K414" s="400"/>
      <c r="M414" s="400"/>
      <c r="P414" s="400"/>
      <c r="R414" s="400"/>
      <c r="Y414" s="400"/>
      <c r="AD414" s="400"/>
    </row>
    <row r="415" spans="1:30" ht="23.25" customHeight="1">
      <c r="A415" s="414"/>
      <c r="B415" s="414"/>
      <c r="C415" s="414"/>
      <c r="D415" s="400"/>
      <c r="G415" s="400"/>
      <c r="K415" s="400"/>
      <c r="M415" s="400"/>
      <c r="P415" s="400"/>
      <c r="R415" s="400"/>
      <c r="Y415" s="400"/>
      <c r="AD415" s="400"/>
    </row>
    <row r="416" spans="1:30" ht="23.25" customHeight="1">
      <c r="A416" s="414"/>
      <c r="B416" s="414"/>
      <c r="C416" s="414"/>
      <c r="D416" s="400"/>
      <c r="G416" s="400"/>
      <c r="K416" s="400"/>
      <c r="M416" s="400"/>
      <c r="P416" s="400"/>
      <c r="R416" s="400"/>
      <c r="Y416" s="400"/>
      <c r="AD416" s="400"/>
    </row>
    <row r="417" spans="1:30" ht="23.25" customHeight="1">
      <c r="A417" s="414"/>
      <c r="B417" s="414"/>
      <c r="C417" s="414"/>
      <c r="D417" s="400"/>
      <c r="G417" s="400"/>
      <c r="K417" s="400"/>
      <c r="M417" s="400"/>
      <c r="P417" s="400"/>
      <c r="R417" s="400"/>
      <c r="Y417" s="400"/>
      <c r="AD417" s="400"/>
    </row>
    <row r="418" spans="1:30" ht="23.25" customHeight="1">
      <c r="A418" s="414"/>
      <c r="B418" s="414"/>
      <c r="C418" s="414"/>
      <c r="D418" s="400"/>
      <c r="G418" s="400"/>
      <c r="K418" s="400"/>
      <c r="M418" s="400"/>
      <c r="P418" s="400"/>
      <c r="R418" s="400"/>
      <c r="Y418" s="400"/>
      <c r="AD418" s="400"/>
    </row>
    <row r="419" spans="1:30" ht="23.25" customHeight="1">
      <c r="A419" s="414"/>
      <c r="B419" s="414"/>
      <c r="C419" s="414"/>
      <c r="D419" s="400"/>
      <c r="G419" s="400"/>
      <c r="K419" s="400"/>
      <c r="M419" s="400"/>
      <c r="P419" s="400"/>
      <c r="R419" s="400"/>
      <c r="Y419" s="400"/>
      <c r="AD419" s="400"/>
    </row>
    <row r="420" spans="1:30" ht="23.25" customHeight="1">
      <c r="A420" s="414"/>
      <c r="B420" s="414"/>
      <c r="C420" s="414"/>
      <c r="D420" s="400"/>
      <c r="G420" s="400"/>
      <c r="K420" s="400"/>
      <c r="M420" s="400"/>
      <c r="P420" s="400"/>
      <c r="R420" s="400"/>
      <c r="Y420" s="400"/>
      <c r="AD420" s="400"/>
    </row>
    <row r="421" spans="1:30" ht="23.25" customHeight="1">
      <c r="A421" s="414"/>
      <c r="B421" s="414"/>
      <c r="C421" s="414"/>
      <c r="D421" s="400"/>
      <c r="G421" s="400"/>
      <c r="K421" s="400"/>
      <c r="M421" s="400"/>
      <c r="P421" s="400"/>
      <c r="R421" s="400"/>
      <c r="Y421" s="400"/>
      <c r="AD421" s="400"/>
    </row>
    <row r="422" spans="1:30" ht="23.25" customHeight="1">
      <c r="A422" s="414"/>
      <c r="B422" s="414"/>
      <c r="C422" s="414"/>
      <c r="D422" s="400"/>
      <c r="G422" s="400"/>
      <c r="K422" s="400"/>
      <c r="M422" s="400"/>
      <c r="P422" s="400"/>
      <c r="R422" s="400"/>
      <c r="Y422" s="400"/>
      <c r="AD422" s="400"/>
    </row>
    <row r="423" spans="1:30" ht="23.25" customHeight="1">
      <c r="A423" s="414"/>
      <c r="B423" s="414"/>
      <c r="C423" s="414"/>
      <c r="D423" s="400"/>
      <c r="G423" s="400"/>
      <c r="K423" s="400"/>
      <c r="M423" s="400"/>
      <c r="P423" s="400"/>
      <c r="R423" s="400"/>
      <c r="Y423" s="400"/>
      <c r="AD423" s="400"/>
    </row>
    <row r="424" spans="1:30" ht="23.25" customHeight="1">
      <c r="A424" s="414"/>
      <c r="B424" s="414"/>
      <c r="C424" s="414"/>
      <c r="D424" s="400"/>
      <c r="G424" s="400"/>
      <c r="K424" s="400"/>
      <c r="M424" s="400"/>
      <c r="P424" s="400"/>
      <c r="R424" s="400"/>
      <c r="Y424" s="400"/>
      <c r="AD424" s="400"/>
    </row>
    <row r="425" spans="1:30" ht="23.25" customHeight="1">
      <c r="A425" s="414"/>
      <c r="B425" s="414"/>
      <c r="C425" s="414"/>
      <c r="D425" s="400"/>
      <c r="G425" s="400"/>
      <c r="K425" s="400"/>
      <c r="M425" s="400"/>
      <c r="P425" s="400"/>
      <c r="R425" s="400"/>
      <c r="Y425" s="400"/>
      <c r="AD425" s="400"/>
    </row>
    <row r="426" spans="1:30" ht="23.25" customHeight="1">
      <c r="A426" s="414"/>
      <c r="B426" s="414"/>
      <c r="C426" s="414"/>
      <c r="D426" s="400"/>
      <c r="G426" s="400"/>
      <c r="K426" s="400"/>
      <c r="M426" s="400"/>
      <c r="P426" s="400"/>
      <c r="R426" s="400"/>
      <c r="Y426" s="400"/>
      <c r="AD426" s="400"/>
    </row>
    <row r="427" spans="1:30" ht="23.25" customHeight="1">
      <c r="A427" s="414"/>
      <c r="B427" s="414"/>
      <c r="C427" s="414"/>
      <c r="D427" s="400"/>
      <c r="G427" s="400"/>
      <c r="K427" s="400"/>
      <c r="M427" s="400"/>
      <c r="P427" s="400"/>
      <c r="R427" s="400"/>
      <c r="Y427" s="400"/>
      <c r="AD427" s="400"/>
    </row>
    <row r="428" spans="1:30" ht="23.25" customHeight="1">
      <c r="A428" s="414"/>
      <c r="B428" s="414"/>
      <c r="C428" s="414"/>
      <c r="D428" s="400"/>
      <c r="G428" s="400"/>
      <c r="K428" s="400"/>
      <c r="M428" s="400"/>
      <c r="P428" s="400"/>
      <c r="R428" s="400"/>
      <c r="Y428" s="400"/>
      <c r="AD428" s="400"/>
    </row>
    <row r="429" spans="1:30" ht="23.25" customHeight="1">
      <c r="A429" s="414"/>
      <c r="B429" s="414"/>
      <c r="C429" s="414"/>
      <c r="D429" s="400"/>
      <c r="G429" s="400"/>
      <c r="K429" s="400"/>
      <c r="M429" s="400"/>
      <c r="P429" s="400"/>
      <c r="R429" s="400"/>
      <c r="Y429" s="400"/>
      <c r="AD429" s="400"/>
    </row>
    <row r="430" spans="1:30" ht="23.25" customHeight="1">
      <c r="A430" s="414"/>
      <c r="B430" s="414"/>
      <c r="C430" s="414"/>
      <c r="D430" s="400"/>
      <c r="G430" s="400"/>
      <c r="K430" s="400"/>
      <c r="M430" s="400"/>
      <c r="P430" s="400"/>
      <c r="R430" s="400"/>
      <c r="Y430" s="400"/>
      <c r="AD430" s="400"/>
    </row>
    <row r="431" spans="1:30" ht="23.25" customHeight="1">
      <c r="A431" s="414"/>
      <c r="B431" s="414"/>
      <c r="C431" s="414"/>
      <c r="D431" s="400"/>
      <c r="G431" s="400"/>
      <c r="K431" s="400"/>
      <c r="M431" s="400"/>
      <c r="P431" s="400"/>
      <c r="R431" s="400"/>
      <c r="Y431" s="400"/>
      <c r="AD431" s="400"/>
    </row>
    <row r="432" spans="1:30" ht="23.25" customHeight="1">
      <c r="A432" s="414"/>
      <c r="B432" s="414"/>
      <c r="C432" s="414"/>
      <c r="D432" s="400"/>
      <c r="G432" s="400"/>
      <c r="K432" s="400"/>
      <c r="M432" s="400"/>
      <c r="P432" s="400"/>
      <c r="R432" s="400"/>
      <c r="Y432" s="400"/>
      <c r="AD432" s="400"/>
    </row>
    <row r="433" spans="1:30" ht="23.25" customHeight="1">
      <c r="A433" s="414"/>
      <c r="B433" s="414"/>
      <c r="C433" s="414"/>
      <c r="D433" s="400"/>
      <c r="G433" s="400"/>
      <c r="K433" s="400"/>
      <c r="M433" s="400"/>
      <c r="P433" s="400"/>
      <c r="R433" s="400"/>
      <c r="Y433" s="400"/>
      <c r="AD433" s="400"/>
    </row>
    <row r="434" spans="1:30" ht="23.25" customHeight="1">
      <c r="A434" s="414"/>
      <c r="B434" s="414"/>
      <c r="C434" s="414"/>
      <c r="D434" s="400"/>
      <c r="G434" s="400"/>
      <c r="K434" s="400"/>
      <c r="M434" s="400"/>
      <c r="P434" s="400"/>
      <c r="R434" s="400"/>
      <c r="Y434" s="400"/>
      <c r="AD434" s="400"/>
    </row>
    <row r="435" spans="1:30" ht="23.25" customHeight="1">
      <c r="A435" s="414"/>
      <c r="B435" s="414"/>
      <c r="C435" s="414"/>
      <c r="D435" s="400"/>
      <c r="G435" s="400"/>
      <c r="K435" s="400"/>
      <c r="M435" s="400"/>
      <c r="P435" s="400"/>
      <c r="R435" s="400"/>
      <c r="Y435" s="400"/>
      <c r="AD435" s="400"/>
    </row>
    <row r="436" spans="1:30" ht="23.25" customHeight="1">
      <c r="A436" s="414"/>
      <c r="B436" s="414"/>
      <c r="C436" s="414"/>
      <c r="D436" s="400"/>
      <c r="G436" s="400"/>
      <c r="K436" s="400"/>
      <c r="M436" s="400"/>
      <c r="P436" s="400"/>
      <c r="R436" s="400"/>
      <c r="Y436" s="400"/>
      <c r="AD436" s="400"/>
    </row>
    <row r="437" spans="1:30" ht="23.25" customHeight="1">
      <c r="A437" s="414"/>
      <c r="B437" s="414"/>
      <c r="C437" s="414"/>
      <c r="D437" s="400"/>
      <c r="G437" s="400"/>
      <c r="K437" s="400"/>
      <c r="M437" s="400"/>
      <c r="P437" s="400"/>
      <c r="R437" s="400"/>
      <c r="Y437" s="400"/>
      <c r="AD437" s="400"/>
    </row>
    <row r="438" spans="1:30" ht="23.25" customHeight="1">
      <c r="A438" s="414"/>
      <c r="B438" s="414"/>
      <c r="C438" s="414"/>
      <c r="D438" s="400"/>
      <c r="G438" s="400"/>
      <c r="K438" s="400"/>
      <c r="M438" s="400"/>
      <c r="P438" s="400"/>
      <c r="R438" s="400"/>
      <c r="Y438" s="400"/>
      <c r="AD438" s="400"/>
    </row>
    <row r="439" spans="1:30" ht="23.25" customHeight="1">
      <c r="A439" s="414"/>
      <c r="B439" s="414"/>
      <c r="C439" s="414"/>
      <c r="D439" s="400"/>
      <c r="G439" s="400"/>
      <c r="K439" s="400"/>
      <c r="M439" s="400"/>
      <c r="P439" s="400"/>
      <c r="R439" s="400"/>
      <c r="Y439" s="400"/>
      <c r="AD439" s="400"/>
    </row>
    <row r="440" spans="1:30" ht="23.25" customHeight="1">
      <c r="A440" s="414"/>
      <c r="B440" s="414"/>
      <c r="C440" s="414"/>
      <c r="D440" s="400"/>
      <c r="G440" s="400"/>
      <c r="K440" s="400"/>
      <c r="M440" s="400"/>
      <c r="P440" s="400"/>
      <c r="R440" s="400"/>
      <c r="Y440" s="400"/>
      <c r="AD440" s="400"/>
    </row>
    <row r="441" spans="1:30" ht="23.25" customHeight="1">
      <c r="A441" s="414"/>
      <c r="B441" s="414"/>
      <c r="C441" s="414"/>
      <c r="D441" s="400"/>
      <c r="G441" s="400"/>
      <c r="K441" s="400"/>
      <c r="M441" s="400"/>
      <c r="P441" s="400"/>
      <c r="R441" s="400"/>
      <c r="Y441" s="400"/>
      <c r="AD441" s="400"/>
    </row>
    <row r="442" spans="1:30" ht="23.25" customHeight="1">
      <c r="A442" s="414"/>
      <c r="B442" s="414"/>
      <c r="C442" s="414"/>
      <c r="D442" s="400"/>
      <c r="G442" s="400"/>
      <c r="K442" s="400"/>
      <c r="M442" s="400"/>
      <c r="P442" s="400"/>
      <c r="R442" s="400"/>
      <c r="Y442" s="400"/>
      <c r="AD442" s="400"/>
    </row>
    <row r="443" spans="1:30" ht="23.25" customHeight="1">
      <c r="A443" s="414"/>
      <c r="B443" s="414"/>
      <c r="C443" s="414"/>
      <c r="D443" s="400"/>
      <c r="G443" s="400"/>
      <c r="K443" s="400"/>
      <c r="M443" s="400"/>
      <c r="P443" s="400"/>
      <c r="R443" s="400"/>
      <c r="Y443" s="400"/>
      <c r="AD443" s="400"/>
    </row>
    <row r="444" spans="1:30" ht="23.25" customHeight="1">
      <c r="A444" s="414"/>
      <c r="B444" s="414"/>
      <c r="C444" s="414"/>
      <c r="D444" s="400"/>
      <c r="G444" s="400"/>
      <c r="K444" s="400"/>
      <c r="M444" s="400"/>
      <c r="P444" s="400"/>
      <c r="R444" s="400"/>
      <c r="Y444" s="400"/>
      <c r="AD444" s="400"/>
    </row>
    <row r="445" spans="1:30" ht="23.25" customHeight="1">
      <c r="A445" s="414"/>
      <c r="B445" s="414"/>
      <c r="C445" s="414"/>
      <c r="D445" s="400"/>
      <c r="G445" s="400"/>
      <c r="K445" s="400"/>
      <c r="M445" s="400"/>
      <c r="P445" s="400"/>
      <c r="R445" s="400"/>
      <c r="Y445" s="400"/>
      <c r="AD445" s="400"/>
    </row>
    <row r="446" spans="1:30" ht="23.25" customHeight="1">
      <c r="A446" s="414"/>
      <c r="B446" s="414"/>
      <c r="C446" s="414"/>
      <c r="D446" s="400"/>
      <c r="G446" s="400"/>
      <c r="K446" s="400"/>
      <c r="M446" s="400"/>
      <c r="P446" s="400"/>
      <c r="R446" s="400"/>
      <c r="Y446" s="400"/>
      <c r="AD446" s="400"/>
    </row>
    <row r="447" spans="1:30" ht="23.25" customHeight="1">
      <c r="A447" s="414"/>
      <c r="B447" s="414"/>
      <c r="C447" s="414"/>
      <c r="D447" s="400"/>
      <c r="G447" s="400"/>
      <c r="K447" s="400"/>
      <c r="M447" s="400"/>
      <c r="P447" s="400"/>
      <c r="R447" s="400"/>
      <c r="Y447" s="400"/>
      <c r="AD447" s="400"/>
    </row>
    <row r="448" spans="1:30" ht="23.25" customHeight="1">
      <c r="A448" s="414"/>
      <c r="B448" s="414"/>
      <c r="C448" s="414"/>
      <c r="D448" s="400"/>
      <c r="G448" s="400"/>
      <c r="K448" s="400"/>
      <c r="M448" s="400"/>
      <c r="P448" s="400"/>
      <c r="R448" s="400"/>
      <c r="Y448" s="400"/>
      <c r="AD448" s="400"/>
    </row>
    <row r="449" spans="1:30" ht="23.25" customHeight="1">
      <c r="A449" s="414"/>
      <c r="B449" s="414"/>
      <c r="C449" s="414"/>
      <c r="D449" s="400"/>
      <c r="G449" s="400"/>
      <c r="K449" s="400"/>
      <c r="M449" s="400"/>
      <c r="P449" s="400"/>
      <c r="R449" s="400"/>
      <c r="Y449" s="400"/>
      <c r="AD449" s="400"/>
    </row>
    <row r="450" spans="1:30" ht="23.25" customHeight="1">
      <c r="A450" s="414"/>
      <c r="B450" s="414"/>
      <c r="C450" s="414"/>
      <c r="D450" s="400"/>
      <c r="G450" s="400"/>
      <c r="K450" s="400"/>
      <c r="M450" s="400"/>
      <c r="P450" s="400"/>
      <c r="R450" s="400"/>
      <c r="Y450" s="400"/>
      <c r="AD450" s="400"/>
    </row>
    <row r="451" spans="1:30" ht="23.25" customHeight="1">
      <c r="A451" s="414"/>
      <c r="B451" s="414"/>
      <c r="C451" s="414"/>
      <c r="D451" s="400"/>
      <c r="G451" s="400"/>
      <c r="K451" s="400"/>
      <c r="M451" s="400"/>
      <c r="P451" s="400"/>
      <c r="R451" s="400"/>
      <c r="Y451" s="400"/>
      <c r="AD451" s="400"/>
    </row>
    <row r="452" spans="1:30" ht="23.25" customHeight="1">
      <c r="A452" s="414"/>
      <c r="B452" s="414"/>
      <c r="C452" s="414"/>
      <c r="D452" s="400"/>
      <c r="G452" s="400"/>
      <c r="K452" s="400"/>
      <c r="M452" s="400"/>
      <c r="P452" s="400"/>
      <c r="R452" s="400"/>
      <c r="Y452" s="400"/>
      <c r="AD452" s="400"/>
    </row>
    <row r="453" spans="1:30" ht="23.25" customHeight="1">
      <c r="A453" s="414"/>
      <c r="B453" s="414"/>
      <c r="C453" s="414"/>
      <c r="D453" s="400"/>
      <c r="G453" s="400"/>
      <c r="K453" s="400"/>
      <c r="M453" s="400"/>
      <c r="P453" s="400"/>
      <c r="R453" s="400"/>
      <c r="Y453" s="400"/>
      <c r="AD453" s="400"/>
    </row>
    <row r="454" spans="1:30" ht="23.25" customHeight="1">
      <c r="A454" s="414"/>
      <c r="B454" s="414"/>
      <c r="C454" s="414"/>
      <c r="D454" s="400"/>
      <c r="G454" s="400"/>
      <c r="K454" s="400"/>
      <c r="M454" s="400"/>
      <c r="P454" s="400"/>
      <c r="R454" s="400"/>
      <c r="Y454" s="400"/>
      <c r="AD454" s="400"/>
    </row>
    <row r="455" spans="1:30" ht="23.25" customHeight="1">
      <c r="A455" s="414"/>
      <c r="B455" s="414"/>
      <c r="C455" s="414"/>
      <c r="D455" s="400"/>
      <c r="G455" s="400"/>
      <c r="K455" s="400"/>
      <c r="M455" s="400"/>
      <c r="P455" s="400"/>
      <c r="R455" s="400"/>
      <c r="Y455" s="400"/>
      <c r="AD455" s="400"/>
    </row>
    <row r="456" spans="1:30" ht="23.25" customHeight="1">
      <c r="A456" s="414"/>
      <c r="B456" s="414"/>
      <c r="C456" s="414"/>
      <c r="D456" s="400"/>
      <c r="G456" s="400"/>
      <c r="K456" s="400"/>
      <c r="M456" s="400"/>
      <c r="P456" s="400"/>
      <c r="R456" s="400"/>
      <c r="Y456" s="400"/>
      <c r="AD456" s="400"/>
    </row>
    <row r="457" spans="1:30" ht="23.25" customHeight="1">
      <c r="A457" s="414"/>
      <c r="B457" s="414"/>
      <c r="C457" s="414"/>
      <c r="D457" s="400"/>
      <c r="G457" s="400"/>
      <c r="K457" s="400"/>
      <c r="M457" s="400"/>
      <c r="P457" s="400"/>
      <c r="R457" s="400"/>
      <c r="Y457" s="400"/>
      <c r="AD457" s="400"/>
    </row>
    <row r="458" spans="1:30" ht="23.25" customHeight="1">
      <c r="A458" s="414"/>
      <c r="B458" s="414"/>
      <c r="C458" s="414"/>
      <c r="D458" s="400"/>
      <c r="G458" s="400"/>
      <c r="K458" s="400"/>
      <c r="M458" s="400"/>
      <c r="P458" s="400"/>
      <c r="R458" s="400"/>
      <c r="Y458" s="400"/>
      <c r="AD458" s="400"/>
    </row>
    <row r="459" spans="1:30" ht="23.25" customHeight="1">
      <c r="A459" s="414"/>
      <c r="B459" s="414"/>
      <c r="C459" s="414"/>
      <c r="D459" s="400"/>
      <c r="G459" s="400"/>
      <c r="K459" s="400"/>
      <c r="M459" s="400"/>
      <c r="P459" s="400"/>
      <c r="R459" s="400"/>
      <c r="Y459" s="400"/>
      <c r="AD459" s="400"/>
    </row>
    <row r="460" spans="1:30" ht="23.25" customHeight="1">
      <c r="A460" s="414"/>
      <c r="B460" s="414"/>
      <c r="C460" s="414"/>
      <c r="D460" s="400"/>
      <c r="G460" s="400"/>
      <c r="K460" s="400"/>
      <c r="M460" s="400"/>
      <c r="P460" s="400"/>
      <c r="R460" s="400"/>
      <c r="Y460" s="400"/>
      <c r="AD460" s="400"/>
    </row>
    <row r="461" spans="1:30" ht="23.25" customHeight="1">
      <c r="A461" s="414"/>
      <c r="B461" s="414"/>
      <c r="C461" s="414"/>
      <c r="D461" s="400"/>
      <c r="G461" s="400"/>
      <c r="K461" s="400"/>
      <c r="M461" s="400"/>
      <c r="P461" s="400"/>
      <c r="R461" s="400"/>
      <c r="Y461" s="400"/>
      <c r="AD461" s="400"/>
    </row>
    <row r="462" spans="1:30" ht="23.25" customHeight="1">
      <c r="A462" s="414"/>
      <c r="B462" s="414"/>
      <c r="C462" s="414"/>
      <c r="D462" s="400"/>
      <c r="G462" s="400"/>
      <c r="K462" s="400"/>
      <c r="M462" s="400"/>
      <c r="P462" s="400"/>
      <c r="R462" s="400"/>
      <c r="Y462" s="400"/>
      <c r="AD462" s="400"/>
    </row>
    <row r="463" spans="1:30" ht="23.25" customHeight="1">
      <c r="A463" s="414"/>
      <c r="B463" s="414"/>
      <c r="C463" s="414"/>
      <c r="D463" s="400"/>
      <c r="G463" s="400"/>
      <c r="K463" s="400"/>
      <c r="M463" s="400"/>
      <c r="P463" s="400"/>
      <c r="R463" s="400"/>
      <c r="Y463" s="400"/>
      <c r="AD463" s="400"/>
    </row>
    <row r="464" spans="1:30" ht="23.25" customHeight="1">
      <c r="A464" s="414"/>
      <c r="B464" s="414"/>
      <c r="C464" s="414"/>
      <c r="D464" s="400"/>
      <c r="G464" s="400"/>
      <c r="K464" s="400"/>
      <c r="M464" s="400"/>
      <c r="P464" s="400"/>
      <c r="R464" s="400"/>
      <c r="Y464" s="400"/>
      <c r="AD464" s="400"/>
    </row>
    <row r="465" spans="1:30" ht="23.25" customHeight="1">
      <c r="A465" s="414"/>
      <c r="B465" s="414"/>
      <c r="C465" s="414"/>
      <c r="D465" s="400"/>
      <c r="G465" s="400"/>
      <c r="K465" s="400"/>
      <c r="M465" s="400"/>
      <c r="P465" s="400"/>
      <c r="R465" s="400"/>
      <c r="Y465" s="400"/>
      <c r="AD465" s="400"/>
    </row>
    <row r="466" spans="1:30" ht="23.25" customHeight="1">
      <c r="A466" s="414"/>
      <c r="B466" s="414"/>
      <c r="C466" s="414"/>
      <c r="D466" s="400"/>
      <c r="G466" s="400"/>
      <c r="K466" s="400"/>
      <c r="M466" s="400"/>
      <c r="P466" s="400"/>
      <c r="R466" s="400"/>
      <c r="Y466" s="400"/>
      <c r="AD466" s="400"/>
    </row>
    <row r="467" spans="1:30" ht="23.25" customHeight="1">
      <c r="A467" s="414"/>
      <c r="B467" s="414"/>
      <c r="C467" s="414"/>
      <c r="D467" s="400"/>
      <c r="G467" s="400"/>
      <c r="K467" s="400"/>
      <c r="M467" s="400"/>
      <c r="P467" s="400"/>
      <c r="R467" s="400"/>
      <c r="Y467" s="400"/>
      <c r="AD467" s="400"/>
    </row>
    <row r="468" spans="1:30" ht="23.25" customHeight="1">
      <c r="A468" s="414"/>
      <c r="B468" s="414"/>
      <c r="C468" s="414"/>
      <c r="D468" s="400"/>
      <c r="G468" s="400"/>
      <c r="K468" s="400"/>
      <c r="M468" s="400"/>
      <c r="P468" s="400"/>
      <c r="R468" s="400"/>
      <c r="Y468" s="400"/>
      <c r="AD468" s="400"/>
    </row>
    <row r="469" spans="1:30" ht="23.25" customHeight="1">
      <c r="A469" s="414"/>
      <c r="B469" s="414"/>
      <c r="C469" s="414"/>
      <c r="D469" s="400"/>
      <c r="G469" s="400"/>
      <c r="K469" s="400"/>
      <c r="M469" s="400"/>
      <c r="P469" s="400"/>
      <c r="R469" s="400"/>
      <c r="Y469" s="400"/>
      <c r="AD469" s="400"/>
    </row>
    <row r="470" spans="1:30" ht="23.25" customHeight="1">
      <c r="A470" s="414"/>
      <c r="B470" s="414"/>
      <c r="C470" s="414"/>
      <c r="D470" s="400"/>
      <c r="G470" s="400"/>
      <c r="K470" s="400"/>
      <c r="M470" s="400"/>
      <c r="P470" s="400"/>
      <c r="R470" s="400"/>
      <c r="Y470" s="400"/>
      <c r="AD470" s="400"/>
    </row>
    <row r="471" spans="1:30" ht="23.25" customHeight="1">
      <c r="A471" s="414"/>
      <c r="B471" s="414"/>
      <c r="C471" s="414"/>
      <c r="D471" s="400"/>
      <c r="G471" s="400"/>
      <c r="K471" s="400"/>
      <c r="M471" s="400"/>
      <c r="P471" s="400"/>
      <c r="R471" s="400"/>
      <c r="Y471" s="400"/>
      <c r="AD471" s="400"/>
    </row>
    <row r="472" spans="1:30" ht="23.25" customHeight="1">
      <c r="A472" s="414"/>
      <c r="B472" s="414"/>
      <c r="C472" s="414"/>
      <c r="D472" s="400"/>
      <c r="G472" s="400"/>
      <c r="K472" s="400"/>
      <c r="M472" s="400"/>
      <c r="P472" s="400"/>
      <c r="R472" s="400"/>
      <c r="Y472" s="400"/>
      <c r="AD472" s="400"/>
    </row>
    <row r="473" spans="1:30" ht="23.25" customHeight="1">
      <c r="A473" s="414"/>
      <c r="B473" s="414"/>
      <c r="C473" s="414"/>
      <c r="D473" s="400"/>
      <c r="G473" s="400"/>
      <c r="K473" s="400"/>
      <c r="M473" s="400"/>
      <c r="P473" s="400"/>
      <c r="R473" s="400"/>
      <c r="Y473" s="400"/>
      <c r="AD473" s="400"/>
    </row>
    <row r="474" spans="1:30" ht="23.25" customHeight="1">
      <c r="A474" s="414"/>
      <c r="B474" s="414"/>
      <c r="C474" s="414"/>
      <c r="D474" s="400"/>
      <c r="G474" s="400"/>
      <c r="K474" s="400"/>
      <c r="M474" s="400"/>
      <c r="P474" s="400"/>
      <c r="R474" s="400"/>
      <c r="Y474" s="400"/>
      <c r="AD474" s="400"/>
    </row>
    <row r="475" spans="1:30" ht="23.25" customHeight="1">
      <c r="A475" s="414"/>
      <c r="B475" s="414"/>
      <c r="C475" s="414"/>
      <c r="D475" s="400"/>
      <c r="G475" s="400"/>
      <c r="K475" s="400"/>
      <c r="M475" s="400"/>
      <c r="P475" s="400"/>
      <c r="R475" s="400"/>
      <c r="Y475" s="400"/>
      <c r="AD475" s="400"/>
    </row>
    <row r="476" spans="1:30" ht="23.25" customHeight="1">
      <c r="A476" s="414"/>
      <c r="B476" s="414"/>
      <c r="C476" s="414"/>
      <c r="D476" s="400"/>
      <c r="G476" s="400"/>
      <c r="K476" s="400"/>
      <c r="M476" s="400"/>
      <c r="P476" s="400"/>
      <c r="R476" s="400"/>
      <c r="Y476" s="400"/>
      <c r="AD476" s="400"/>
    </row>
    <row r="477" spans="1:30" ht="23.25" customHeight="1">
      <c r="A477" s="414"/>
      <c r="B477" s="414"/>
      <c r="C477" s="414"/>
      <c r="D477" s="400"/>
      <c r="G477" s="400"/>
      <c r="K477" s="400"/>
      <c r="M477" s="400"/>
      <c r="P477" s="400"/>
      <c r="R477" s="400"/>
      <c r="Y477" s="400"/>
      <c r="AD477" s="400"/>
    </row>
    <row r="478" spans="1:30" ht="23.25" customHeight="1">
      <c r="A478" s="414"/>
      <c r="B478" s="414"/>
      <c r="C478" s="414"/>
      <c r="D478" s="400"/>
      <c r="G478" s="400"/>
      <c r="K478" s="400"/>
      <c r="M478" s="400"/>
      <c r="P478" s="400"/>
      <c r="R478" s="400"/>
      <c r="Y478" s="400"/>
      <c r="AD478" s="400"/>
    </row>
    <row r="479" spans="1:30" ht="23.25" customHeight="1">
      <c r="A479" s="414"/>
      <c r="B479" s="414"/>
      <c r="C479" s="414"/>
      <c r="D479" s="400"/>
      <c r="G479" s="400"/>
      <c r="K479" s="400"/>
      <c r="M479" s="400"/>
      <c r="P479" s="400"/>
      <c r="R479" s="400"/>
      <c r="Y479" s="400"/>
      <c r="AD479" s="400"/>
    </row>
    <row r="480" spans="1:30" ht="23.25" customHeight="1">
      <c r="A480" s="414"/>
      <c r="B480" s="414"/>
      <c r="C480" s="414"/>
      <c r="D480" s="400"/>
      <c r="G480" s="400"/>
      <c r="K480" s="400"/>
      <c r="M480" s="400"/>
      <c r="P480" s="400"/>
      <c r="R480" s="400"/>
      <c r="Y480" s="400"/>
      <c r="AD480" s="400"/>
    </row>
    <row r="481" spans="1:30" ht="23.25" customHeight="1">
      <c r="A481" s="414"/>
      <c r="B481" s="414"/>
      <c r="C481" s="414"/>
      <c r="D481" s="400"/>
      <c r="G481" s="400"/>
      <c r="K481" s="400"/>
      <c r="M481" s="400"/>
      <c r="P481" s="400"/>
      <c r="R481" s="400"/>
      <c r="Y481" s="400"/>
      <c r="AD481" s="400"/>
    </row>
    <row r="482" spans="1:30" ht="23.25" customHeight="1">
      <c r="A482" s="414"/>
      <c r="B482" s="414"/>
      <c r="C482" s="414"/>
      <c r="D482" s="400"/>
      <c r="G482" s="400"/>
      <c r="K482" s="400"/>
      <c r="M482" s="400"/>
      <c r="P482" s="400"/>
      <c r="R482" s="400"/>
      <c r="Y482" s="400"/>
      <c r="AD482" s="400"/>
    </row>
    <row r="483" spans="1:30" ht="23.25" customHeight="1">
      <c r="A483" s="414"/>
      <c r="B483" s="414"/>
      <c r="C483" s="414"/>
      <c r="D483" s="400"/>
      <c r="G483" s="400"/>
      <c r="K483" s="400"/>
      <c r="M483" s="400"/>
      <c r="P483" s="400"/>
      <c r="R483" s="400"/>
      <c r="Y483" s="400"/>
      <c r="AD483" s="400"/>
    </row>
    <row r="484" spans="1:30" ht="23.25" customHeight="1">
      <c r="A484" s="414"/>
      <c r="B484" s="414"/>
      <c r="C484" s="414"/>
      <c r="D484" s="400"/>
      <c r="G484" s="400"/>
      <c r="K484" s="400"/>
      <c r="M484" s="400"/>
      <c r="P484" s="400"/>
      <c r="R484" s="400"/>
      <c r="Y484" s="400"/>
      <c r="AD484" s="400"/>
    </row>
    <row r="485" spans="1:30" ht="23.25" customHeight="1">
      <c r="A485" s="414"/>
      <c r="B485" s="414"/>
      <c r="C485" s="414"/>
      <c r="D485" s="400"/>
      <c r="G485" s="400"/>
      <c r="K485" s="400"/>
      <c r="M485" s="400"/>
      <c r="P485" s="400"/>
      <c r="R485" s="400"/>
      <c r="Y485" s="400"/>
      <c r="AD485" s="400"/>
    </row>
    <row r="486" spans="1:30" ht="23.25" customHeight="1">
      <c r="A486" s="414"/>
      <c r="B486" s="414"/>
      <c r="C486" s="414"/>
      <c r="D486" s="400"/>
      <c r="G486" s="400"/>
      <c r="K486" s="400"/>
      <c r="M486" s="400"/>
      <c r="P486" s="400"/>
      <c r="R486" s="400"/>
      <c r="Y486" s="400"/>
      <c r="AD486" s="400"/>
    </row>
    <row r="487" spans="1:30" ht="23.25" customHeight="1">
      <c r="A487" s="414"/>
      <c r="B487" s="414"/>
      <c r="C487" s="414"/>
      <c r="D487" s="400"/>
      <c r="G487" s="400"/>
      <c r="K487" s="400"/>
      <c r="M487" s="400"/>
      <c r="P487" s="400"/>
      <c r="R487" s="400"/>
      <c r="Y487" s="400"/>
      <c r="AD487" s="400"/>
    </row>
    <row r="488" spans="1:30" ht="23.25" customHeight="1">
      <c r="A488" s="414"/>
      <c r="B488" s="414"/>
      <c r="C488" s="414"/>
      <c r="D488" s="400"/>
      <c r="G488" s="400"/>
      <c r="K488" s="400"/>
      <c r="M488" s="400"/>
      <c r="P488" s="400"/>
      <c r="R488" s="400"/>
      <c r="Y488" s="400"/>
      <c r="AD488" s="400"/>
    </row>
    <row r="489" spans="1:30" ht="23.25" customHeight="1">
      <c r="A489" s="414"/>
      <c r="B489" s="414"/>
      <c r="C489" s="414"/>
      <c r="D489" s="400"/>
      <c r="G489" s="400"/>
      <c r="K489" s="400"/>
      <c r="M489" s="400"/>
      <c r="P489" s="400"/>
      <c r="R489" s="400"/>
      <c r="Y489" s="400"/>
      <c r="AD489" s="400"/>
    </row>
    <row r="490" spans="1:30" ht="23.25" customHeight="1">
      <c r="A490" s="414"/>
      <c r="B490" s="414"/>
      <c r="C490" s="414"/>
      <c r="D490" s="400"/>
      <c r="G490" s="400"/>
      <c r="K490" s="400"/>
      <c r="M490" s="400"/>
      <c r="P490" s="400"/>
      <c r="R490" s="400"/>
      <c r="Y490" s="400"/>
      <c r="AD490" s="400"/>
    </row>
    <row r="491" spans="1:30" ht="23.25" customHeight="1">
      <c r="A491" s="414"/>
      <c r="B491" s="414"/>
      <c r="C491" s="414"/>
      <c r="D491" s="400"/>
      <c r="G491" s="400"/>
      <c r="K491" s="400"/>
      <c r="M491" s="400"/>
      <c r="P491" s="400"/>
      <c r="R491" s="400"/>
      <c r="Y491" s="400"/>
      <c r="AD491" s="400"/>
    </row>
    <row r="492" spans="1:30" ht="23.25" customHeight="1">
      <c r="A492" s="414"/>
      <c r="B492" s="414"/>
      <c r="C492" s="414"/>
      <c r="D492" s="400"/>
      <c r="G492" s="400"/>
      <c r="K492" s="400"/>
      <c r="M492" s="400"/>
      <c r="P492" s="400"/>
      <c r="R492" s="400"/>
      <c r="Y492" s="400"/>
      <c r="AD492" s="400"/>
    </row>
    <row r="493" spans="1:30" ht="23.25" customHeight="1">
      <c r="A493" s="414"/>
      <c r="B493" s="414"/>
      <c r="C493" s="414"/>
      <c r="D493" s="400"/>
      <c r="G493" s="400"/>
      <c r="K493" s="400"/>
      <c r="M493" s="400"/>
      <c r="P493" s="400"/>
      <c r="R493" s="400"/>
      <c r="Y493" s="400"/>
      <c r="AD493" s="400"/>
    </row>
    <row r="494" spans="1:30" ht="23.25" customHeight="1">
      <c r="A494" s="414"/>
      <c r="B494" s="414"/>
      <c r="C494" s="414"/>
      <c r="D494" s="400"/>
      <c r="G494" s="400"/>
      <c r="K494" s="400"/>
      <c r="M494" s="400"/>
      <c r="P494" s="400"/>
      <c r="R494" s="400"/>
      <c r="Y494" s="400"/>
      <c r="AD494" s="400"/>
    </row>
    <row r="495" spans="1:30" ht="23.25" customHeight="1">
      <c r="A495" s="414"/>
      <c r="B495" s="414"/>
      <c r="C495" s="414"/>
      <c r="D495" s="400"/>
      <c r="G495" s="400"/>
      <c r="K495" s="400"/>
      <c r="M495" s="400"/>
      <c r="P495" s="400"/>
      <c r="R495" s="400"/>
      <c r="Y495" s="400"/>
      <c r="AD495" s="400"/>
    </row>
    <row r="496" spans="1:30" ht="23.25" customHeight="1">
      <c r="A496" s="414"/>
      <c r="B496" s="414"/>
      <c r="C496" s="414"/>
      <c r="D496" s="400"/>
      <c r="G496" s="400"/>
      <c r="K496" s="400"/>
      <c r="M496" s="400"/>
      <c r="P496" s="400"/>
      <c r="R496" s="400"/>
      <c r="Y496" s="400"/>
      <c r="AD496" s="400"/>
    </row>
    <row r="497" spans="1:30" ht="23.25" customHeight="1">
      <c r="A497" s="414"/>
      <c r="B497" s="414"/>
      <c r="C497" s="414"/>
      <c r="D497" s="400"/>
      <c r="G497" s="400"/>
      <c r="K497" s="400"/>
      <c r="M497" s="400"/>
      <c r="P497" s="400"/>
      <c r="R497" s="400"/>
      <c r="Y497" s="400"/>
      <c r="AD497" s="400"/>
    </row>
    <row r="498" spans="1:30" ht="23.25" customHeight="1">
      <c r="A498" s="414"/>
      <c r="B498" s="414"/>
      <c r="C498" s="414"/>
      <c r="D498" s="400"/>
      <c r="G498" s="400"/>
      <c r="K498" s="400"/>
      <c r="M498" s="400"/>
      <c r="P498" s="400"/>
      <c r="R498" s="400"/>
      <c r="Y498" s="400"/>
      <c r="AD498" s="400"/>
    </row>
    <row r="499" spans="1:30" ht="23.25" customHeight="1">
      <c r="A499" s="414"/>
      <c r="B499" s="414"/>
      <c r="C499" s="414"/>
      <c r="D499" s="400"/>
      <c r="G499" s="400"/>
      <c r="K499" s="400"/>
      <c r="M499" s="400"/>
      <c r="P499" s="400"/>
      <c r="R499" s="400"/>
      <c r="Y499" s="400"/>
      <c r="AD499" s="400"/>
    </row>
    <row r="500" spans="1:30" ht="23.25" customHeight="1">
      <c r="A500" s="414"/>
      <c r="B500" s="414"/>
      <c r="C500" s="414"/>
      <c r="D500" s="400"/>
      <c r="G500" s="400"/>
      <c r="K500" s="400"/>
      <c r="M500" s="400"/>
      <c r="P500" s="400"/>
      <c r="R500" s="400"/>
      <c r="Y500" s="400"/>
      <c r="AD500" s="400"/>
    </row>
    <row r="501" spans="1:30" ht="23.25" customHeight="1">
      <c r="A501" s="414"/>
      <c r="B501" s="414"/>
      <c r="C501" s="414"/>
      <c r="D501" s="400"/>
      <c r="G501" s="400"/>
      <c r="K501" s="400"/>
      <c r="M501" s="400"/>
      <c r="P501" s="400"/>
      <c r="R501" s="400"/>
      <c r="Y501" s="400"/>
      <c r="AD501" s="400"/>
    </row>
    <row r="502" spans="1:30" ht="23.25" customHeight="1">
      <c r="A502" s="414"/>
      <c r="B502" s="414"/>
      <c r="C502" s="414"/>
      <c r="D502" s="400"/>
      <c r="G502" s="400"/>
      <c r="K502" s="400"/>
      <c r="M502" s="400"/>
      <c r="P502" s="400"/>
      <c r="R502" s="400"/>
      <c r="Y502" s="400"/>
      <c r="AD502" s="400"/>
    </row>
    <row r="503" spans="1:30" ht="23.25" customHeight="1">
      <c r="A503" s="414"/>
      <c r="B503" s="414"/>
      <c r="C503" s="414"/>
      <c r="D503" s="400"/>
      <c r="G503" s="400"/>
      <c r="K503" s="400"/>
      <c r="M503" s="400"/>
      <c r="P503" s="400"/>
      <c r="R503" s="400"/>
      <c r="Y503" s="400"/>
      <c r="AD503" s="400"/>
    </row>
    <row r="504" spans="1:30" ht="23.25" customHeight="1">
      <c r="A504" s="414"/>
      <c r="B504" s="414"/>
      <c r="C504" s="414"/>
      <c r="D504" s="400"/>
      <c r="G504" s="400"/>
      <c r="K504" s="400"/>
      <c r="M504" s="400"/>
      <c r="P504" s="400"/>
      <c r="R504" s="400"/>
      <c r="Y504" s="400"/>
      <c r="AD504" s="400"/>
    </row>
    <row r="505" spans="1:30" ht="23.25" customHeight="1">
      <c r="A505" s="414"/>
      <c r="B505" s="414"/>
      <c r="C505" s="414"/>
      <c r="D505" s="400"/>
      <c r="G505" s="400"/>
      <c r="K505" s="400"/>
      <c r="M505" s="400"/>
      <c r="P505" s="400"/>
      <c r="R505" s="400"/>
      <c r="Y505" s="400"/>
      <c r="AD505" s="400"/>
    </row>
    <row r="506" spans="1:30" ht="23.25" customHeight="1">
      <c r="A506" s="414"/>
      <c r="B506" s="414"/>
      <c r="C506" s="414"/>
      <c r="D506" s="400"/>
      <c r="G506" s="400"/>
      <c r="K506" s="400"/>
      <c r="M506" s="400"/>
      <c r="P506" s="400"/>
      <c r="R506" s="400"/>
      <c r="Y506" s="400"/>
      <c r="AD506" s="400"/>
    </row>
    <row r="507" spans="1:30" ht="23.25" customHeight="1">
      <c r="A507" s="414"/>
      <c r="B507" s="414"/>
      <c r="C507" s="414"/>
      <c r="D507" s="400"/>
      <c r="G507" s="400"/>
      <c r="K507" s="400"/>
      <c r="M507" s="400"/>
      <c r="P507" s="400"/>
      <c r="R507" s="400"/>
      <c r="Y507" s="400"/>
      <c r="AD507" s="400"/>
    </row>
    <row r="508" spans="1:30" ht="23.25" customHeight="1">
      <c r="A508" s="414"/>
      <c r="B508" s="414"/>
      <c r="C508" s="414"/>
      <c r="D508" s="400"/>
      <c r="G508" s="400"/>
      <c r="K508" s="400"/>
      <c r="M508" s="400"/>
      <c r="P508" s="400"/>
      <c r="R508" s="400"/>
      <c r="Y508" s="400"/>
      <c r="AD508" s="400"/>
    </row>
    <row r="509" spans="1:30" ht="23.25" customHeight="1">
      <c r="A509" s="414"/>
      <c r="B509" s="414"/>
      <c r="C509" s="414"/>
      <c r="D509" s="400"/>
      <c r="G509" s="400"/>
      <c r="K509" s="400"/>
      <c r="M509" s="400"/>
      <c r="P509" s="400"/>
      <c r="R509" s="400"/>
      <c r="Y509" s="400"/>
      <c r="AD509" s="400"/>
    </row>
    <row r="510" spans="1:30" ht="23.25" customHeight="1">
      <c r="A510" s="414"/>
      <c r="B510" s="414"/>
      <c r="C510" s="414"/>
      <c r="D510" s="400"/>
      <c r="G510" s="400"/>
      <c r="K510" s="400"/>
      <c r="M510" s="400"/>
      <c r="P510" s="400"/>
      <c r="R510" s="400"/>
      <c r="Y510" s="400"/>
      <c r="AD510" s="400"/>
    </row>
    <row r="511" spans="1:30" ht="23.25" customHeight="1">
      <c r="A511" s="414"/>
      <c r="B511" s="414"/>
      <c r="C511" s="414"/>
      <c r="D511" s="400"/>
      <c r="G511" s="400"/>
      <c r="K511" s="400"/>
      <c r="M511" s="400"/>
      <c r="P511" s="400"/>
      <c r="R511" s="400"/>
      <c r="Y511" s="400"/>
      <c r="AD511" s="400"/>
    </row>
    <row r="512" spans="1:30" ht="23.25" customHeight="1">
      <c r="A512" s="414"/>
      <c r="B512" s="414"/>
      <c r="C512" s="414"/>
      <c r="D512" s="400"/>
      <c r="G512" s="400"/>
      <c r="K512" s="400"/>
      <c r="M512" s="400"/>
      <c r="P512" s="400"/>
      <c r="R512" s="400"/>
      <c r="Y512" s="400"/>
      <c r="AD512" s="400"/>
    </row>
    <row r="513" spans="1:30" ht="23.25" customHeight="1">
      <c r="A513" s="414"/>
      <c r="B513" s="414"/>
      <c r="C513" s="414"/>
      <c r="D513" s="400"/>
      <c r="G513" s="400"/>
      <c r="K513" s="400"/>
      <c r="M513" s="400"/>
      <c r="P513" s="400"/>
      <c r="R513" s="400"/>
      <c r="Y513" s="400"/>
      <c r="AD513" s="400"/>
    </row>
    <row r="514" spans="1:30" ht="23.25" customHeight="1">
      <c r="A514" s="414"/>
      <c r="B514" s="414"/>
      <c r="C514" s="414"/>
      <c r="D514" s="400"/>
      <c r="G514" s="400"/>
      <c r="K514" s="400"/>
      <c r="M514" s="400"/>
      <c r="P514" s="400"/>
      <c r="R514" s="400"/>
      <c r="Y514" s="400"/>
      <c r="AD514" s="400"/>
    </row>
    <row r="515" spans="1:30" ht="23.25" customHeight="1">
      <c r="A515" s="414"/>
      <c r="B515" s="414"/>
      <c r="C515" s="414"/>
      <c r="D515" s="400"/>
      <c r="G515" s="400"/>
      <c r="K515" s="400"/>
      <c r="M515" s="400"/>
      <c r="P515" s="400"/>
      <c r="R515" s="400"/>
      <c r="Y515" s="400"/>
      <c r="AD515" s="400"/>
    </row>
    <row r="516" spans="1:30" ht="23.25" customHeight="1">
      <c r="A516" s="414"/>
      <c r="B516" s="414"/>
      <c r="C516" s="414"/>
      <c r="D516" s="400"/>
      <c r="G516" s="400"/>
      <c r="K516" s="400"/>
      <c r="M516" s="400"/>
      <c r="P516" s="400"/>
      <c r="R516" s="400"/>
      <c r="Y516" s="400"/>
      <c r="AD516" s="400"/>
    </row>
    <row r="517" spans="1:30" ht="23.25" customHeight="1">
      <c r="A517" s="414"/>
      <c r="B517" s="414"/>
      <c r="C517" s="414"/>
      <c r="D517" s="400"/>
      <c r="G517" s="400"/>
      <c r="K517" s="400"/>
      <c r="M517" s="400"/>
      <c r="P517" s="400"/>
      <c r="R517" s="400"/>
      <c r="Y517" s="400"/>
      <c r="AD517" s="400"/>
    </row>
    <row r="518" spans="1:30" ht="23.25" customHeight="1">
      <c r="A518" s="414"/>
      <c r="B518" s="414"/>
      <c r="C518" s="414"/>
      <c r="D518" s="400"/>
      <c r="G518" s="400"/>
      <c r="K518" s="400"/>
      <c r="M518" s="400"/>
      <c r="P518" s="400"/>
      <c r="R518" s="400"/>
      <c r="Y518" s="400"/>
      <c r="AD518" s="400"/>
    </row>
    <row r="519" spans="1:30" ht="23.25" customHeight="1">
      <c r="A519" s="414"/>
      <c r="B519" s="414"/>
      <c r="C519" s="414"/>
      <c r="D519" s="400"/>
      <c r="G519" s="400"/>
      <c r="K519" s="400"/>
      <c r="M519" s="400"/>
      <c r="P519" s="400"/>
      <c r="R519" s="400"/>
      <c r="Y519" s="400"/>
      <c r="AD519" s="400"/>
    </row>
    <row r="520" spans="1:30" ht="23.25" customHeight="1">
      <c r="A520" s="414"/>
      <c r="B520" s="414"/>
      <c r="C520" s="414"/>
      <c r="D520" s="400"/>
      <c r="G520" s="400"/>
      <c r="K520" s="400"/>
      <c r="M520" s="400"/>
      <c r="P520" s="400"/>
      <c r="R520" s="400"/>
      <c r="Y520" s="400"/>
      <c r="AD520" s="400"/>
    </row>
    <row r="521" spans="1:30" ht="23.25" customHeight="1">
      <c r="A521" s="414"/>
      <c r="B521" s="414"/>
      <c r="C521" s="414"/>
      <c r="D521" s="400"/>
      <c r="G521" s="400"/>
      <c r="K521" s="400"/>
      <c r="M521" s="400"/>
      <c r="P521" s="400"/>
      <c r="R521" s="400"/>
      <c r="Y521" s="400"/>
      <c r="AD521" s="400"/>
    </row>
    <row r="522" spans="1:30" ht="23.25" customHeight="1">
      <c r="A522" s="414"/>
      <c r="B522" s="414"/>
      <c r="C522" s="414"/>
      <c r="D522" s="400"/>
      <c r="G522" s="400"/>
      <c r="K522" s="400"/>
      <c r="M522" s="400"/>
      <c r="P522" s="400"/>
      <c r="R522" s="400"/>
      <c r="Y522" s="400"/>
      <c r="AD522" s="400"/>
    </row>
    <row r="523" spans="1:30" ht="23.25" customHeight="1">
      <c r="A523" s="414"/>
      <c r="B523" s="414"/>
      <c r="C523" s="414"/>
      <c r="D523" s="400"/>
      <c r="G523" s="400"/>
      <c r="K523" s="400"/>
      <c r="M523" s="400"/>
      <c r="P523" s="400"/>
      <c r="R523" s="400"/>
      <c r="Y523" s="400"/>
      <c r="AD523" s="400"/>
    </row>
    <row r="524" spans="1:30" ht="23.25" customHeight="1">
      <c r="A524" s="414"/>
      <c r="B524" s="414"/>
      <c r="C524" s="414"/>
      <c r="D524" s="400"/>
      <c r="G524" s="400"/>
      <c r="K524" s="400"/>
      <c r="M524" s="400"/>
      <c r="P524" s="400"/>
      <c r="R524" s="400"/>
      <c r="Y524" s="400"/>
      <c r="AD524" s="400"/>
    </row>
    <row r="525" spans="1:30" ht="23.25" customHeight="1">
      <c r="A525" s="414"/>
      <c r="B525" s="414"/>
      <c r="C525" s="414"/>
      <c r="D525" s="400"/>
      <c r="G525" s="400"/>
      <c r="K525" s="400"/>
      <c r="M525" s="400"/>
      <c r="P525" s="400"/>
      <c r="R525" s="400"/>
      <c r="Y525" s="400"/>
      <c r="AD525" s="400"/>
    </row>
    <row r="526" spans="1:30" ht="23.25" customHeight="1">
      <c r="A526" s="414"/>
      <c r="B526" s="414"/>
      <c r="C526" s="414"/>
      <c r="D526" s="400"/>
      <c r="G526" s="400"/>
      <c r="K526" s="400"/>
      <c r="M526" s="400"/>
      <c r="P526" s="400"/>
      <c r="R526" s="400"/>
      <c r="Y526" s="400"/>
      <c r="AD526" s="400"/>
    </row>
    <row r="527" spans="1:30" ht="23.25" customHeight="1">
      <c r="A527" s="414"/>
      <c r="B527" s="414"/>
      <c r="C527" s="414"/>
      <c r="D527" s="400"/>
      <c r="G527" s="400"/>
      <c r="K527" s="400"/>
      <c r="M527" s="400"/>
      <c r="P527" s="400"/>
      <c r="R527" s="400"/>
      <c r="Y527" s="400"/>
      <c r="AD527" s="400"/>
    </row>
    <row r="528" spans="1:30" ht="23.25" customHeight="1">
      <c r="A528" s="414"/>
      <c r="B528" s="414"/>
      <c r="C528" s="414"/>
      <c r="D528" s="400"/>
      <c r="G528" s="400"/>
      <c r="K528" s="400"/>
      <c r="M528" s="400"/>
      <c r="P528" s="400"/>
      <c r="R528" s="400"/>
      <c r="Y528" s="400"/>
      <c r="AD528" s="400"/>
    </row>
    <row r="529" spans="1:30" ht="23.25" customHeight="1">
      <c r="A529" s="414"/>
      <c r="B529" s="414"/>
      <c r="C529" s="414"/>
      <c r="D529" s="400"/>
      <c r="G529" s="400"/>
      <c r="K529" s="400"/>
      <c r="M529" s="400"/>
      <c r="P529" s="400"/>
      <c r="R529" s="400"/>
      <c r="Y529" s="400"/>
      <c r="AD529" s="400"/>
    </row>
    <row r="530" spans="1:30" ht="23.25" customHeight="1">
      <c r="A530" s="414"/>
      <c r="B530" s="414"/>
      <c r="C530" s="414"/>
      <c r="D530" s="400"/>
      <c r="G530" s="400"/>
      <c r="K530" s="400"/>
      <c r="M530" s="400"/>
      <c r="P530" s="400"/>
      <c r="R530" s="400"/>
      <c r="Y530" s="400"/>
      <c r="AD530" s="400"/>
    </row>
    <row r="531" spans="1:30" ht="23.25" customHeight="1">
      <c r="A531" s="414"/>
      <c r="B531" s="414"/>
      <c r="C531" s="414"/>
      <c r="D531" s="400"/>
      <c r="G531" s="400"/>
      <c r="K531" s="400"/>
      <c r="M531" s="400"/>
      <c r="P531" s="400"/>
      <c r="R531" s="400"/>
      <c r="Y531" s="400"/>
      <c r="AD531" s="400"/>
    </row>
    <row r="532" spans="1:30" ht="23.25" customHeight="1">
      <c r="A532" s="414"/>
      <c r="B532" s="414"/>
      <c r="C532" s="414"/>
      <c r="D532" s="400"/>
      <c r="G532" s="400"/>
      <c r="K532" s="400"/>
      <c r="M532" s="400"/>
      <c r="P532" s="400"/>
      <c r="R532" s="400"/>
      <c r="Y532" s="400"/>
      <c r="AD532" s="400"/>
    </row>
    <row r="533" spans="1:30" ht="23.25" customHeight="1">
      <c r="A533" s="414"/>
      <c r="B533" s="414"/>
      <c r="C533" s="414"/>
      <c r="D533" s="400"/>
      <c r="G533" s="400"/>
      <c r="K533" s="400"/>
      <c r="M533" s="400"/>
      <c r="P533" s="400"/>
      <c r="R533" s="400"/>
      <c r="Y533" s="400"/>
      <c r="AD533" s="400"/>
    </row>
    <row r="534" spans="1:30" ht="23.25" customHeight="1">
      <c r="A534" s="414"/>
      <c r="B534" s="414"/>
      <c r="C534" s="414"/>
      <c r="D534" s="400"/>
      <c r="G534" s="400"/>
      <c r="K534" s="400"/>
      <c r="M534" s="400"/>
      <c r="P534" s="400"/>
      <c r="R534" s="400"/>
      <c r="Y534" s="400"/>
      <c r="AD534" s="400"/>
    </row>
    <row r="535" spans="1:30" ht="23.25" customHeight="1">
      <c r="A535" s="414"/>
      <c r="B535" s="414"/>
      <c r="C535" s="414"/>
      <c r="D535" s="400"/>
      <c r="G535" s="400"/>
      <c r="K535" s="400"/>
      <c r="M535" s="400"/>
      <c r="P535" s="400"/>
      <c r="R535" s="400"/>
      <c r="Y535" s="400"/>
      <c r="AD535" s="400"/>
    </row>
    <row r="536" spans="1:30" ht="23.25" customHeight="1">
      <c r="A536" s="414"/>
      <c r="B536" s="414"/>
      <c r="C536" s="414"/>
      <c r="D536" s="400"/>
      <c r="G536" s="400"/>
      <c r="K536" s="400"/>
      <c r="M536" s="400"/>
      <c r="P536" s="400"/>
      <c r="R536" s="400"/>
      <c r="Y536" s="400"/>
      <c r="AD536" s="400"/>
    </row>
    <row r="537" spans="1:30" ht="23.25" customHeight="1">
      <c r="A537" s="414"/>
      <c r="B537" s="414"/>
      <c r="C537" s="414"/>
      <c r="D537" s="400"/>
      <c r="G537" s="400"/>
      <c r="K537" s="400"/>
      <c r="M537" s="400"/>
      <c r="P537" s="400"/>
      <c r="R537" s="400"/>
      <c r="Y537" s="400"/>
      <c r="AD537" s="400"/>
    </row>
    <row r="538" spans="1:30" ht="23.25" customHeight="1">
      <c r="A538" s="414"/>
      <c r="B538" s="414"/>
      <c r="C538" s="414"/>
      <c r="D538" s="400"/>
      <c r="G538" s="400"/>
      <c r="K538" s="400"/>
      <c r="M538" s="400"/>
      <c r="P538" s="400"/>
      <c r="R538" s="400"/>
      <c r="Y538" s="400"/>
      <c r="AD538" s="400"/>
    </row>
    <row r="539" spans="1:30" ht="23.25" customHeight="1">
      <c r="A539" s="414"/>
      <c r="B539" s="414"/>
      <c r="C539" s="414"/>
      <c r="D539" s="400"/>
      <c r="G539" s="400"/>
      <c r="K539" s="400"/>
      <c r="M539" s="400"/>
      <c r="P539" s="400"/>
      <c r="R539" s="400"/>
      <c r="Y539" s="400"/>
      <c r="AD539" s="400"/>
    </row>
    <row r="540" spans="1:30" ht="23.25" customHeight="1">
      <c r="A540" s="414"/>
      <c r="B540" s="414"/>
      <c r="C540" s="414"/>
      <c r="D540" s="400"/>
      <c r="G540" s="400"/>
      <c r="K540" s="400"/>
      <c r="M540" s="400"/>
      <c r="P540" s="400"/>
      <c r="R540" s="400"/>
      <c r="Y540" s="400"/>
      <c r="AD540" s="400"/>
    </row>
    <row r="541" spans="1:30" ht="23.25" customHeight="1">
      <c r="A541" s="414"/>
      <c r="B541" s="414"/>
      <c r="C541" s="414"/>
      <c r="D541" s="400"/>
      <c r="G541" s="400"/>
      <c r="K541" s="400"/>
      <c r="M541" s="400"/>
      <c r="P541" s="400"/>
      <c r="R541" s="400"/>
      <c r="Y541" s="400"/>
      <c r="AD541" s="400"/>
    </row>
    <row r="542" spans="1:30" ht="23.25" customHeight="1">
      <c r="A542" s="414"/>
      <c r="B542" s="414"/>
      <c r="C542" s="414"/>
      <c r="D542" s="400"/>
      <c r="G542" s="400"/>
      <c r="K542" s="400"/>
      <c r="M542" s="400"/>
      <c r="P542" s="400"/>
      <c r="R542" s="400"/>
      <c r="Y542" s="400"/>
      <c r="AD542" s="400"/>
    </row>
    <row r="543" spans="1:30" ht="23.25" customHeight="1">
      <c r="A543" s="414"/>
      <c r="B543" s="414"/>
      <c r="C543" s="414"/>
      <c r="D543" s="400"/>
      <c r="G543" s="400"/>
      <c r="K543" s="400"/>
      <c r="M543" s="400"/>
      <c r="P543" s="400"/>
      <c r="R543" s="400"/>
      <c r="Y543" s="400"/>
      <c r="AD543" s="400"/>
    </row>
    <row r="544" spans="1:30" ht="23.25" customHeight="1">
      <c r="A544" s="414"/>
      <c r="B544" s="414"/>
      <c r="C544" s="414"/>
      <c r="D544" s="400"/>
      <c r="G544" s="400"/>
      <c r="K544" s="400"/>
      <c r="M544" s="400"/>
      <c r="P544" s="400"/>
      <c r="R544" s="400"/>
      <c r="Y544" s="400"/>
      <c r="AD544" s="400"/>
    </row>
    <row r="545" spans="1:30" ht="23.25" customHeight="1">
      <c r="A545" s="414"/>
      <c r="B545" s="414"/>
      <c r="C545" s="414"/>
      <c r="D545" s="400"/>
      <c r="G545" s="400"/>
      <c r="K545" s="400"/>
      <c r="M545" s="400"/>
      <c r="P545" s="400"/>
      <c r="R545" s="400"/>
      <c r="Y545" s="400"/>
      <c r="AD545" s="400"/>
    </row>
    <row r="546" spans="1:30" ht="23.25" customHeight="1">
      <c r="A546" s="414"/>
      <c r="B546" s="414"/>
      <c r="C546" s="414"/>
      <c r="D546" s="400"/>
      <c r="G546" s="400"/>
      <c r="K546" s="400"/>
      <c r="M546" s="400"/>
      <c r="P546" s="400"/>
      <c r="R546" s="400"/>
      <c r="Y546" s="400"/>
      <c r="AD546" s="400"/>
    </row>
    <row r="547" spans="1:30" ht="23.25" customHeight="1">
      <c r="A547" s="414"/>
      <c r="B547" s="414"/>
      <c r="C547" s="414"/>
      <c r="D547" s="400"/>
      <c r="G547" s="400"/>
      <c r="K547" s="400"/>
      <c r="M547" s="400"/>
      <c r="P547" s="400"/>
      <c r="R547" s="400"/>
      <c r="Y547" s="400"/>
      <c r="AD547" s="400"/>
    </row>
    <row r="548" spans="1:30" ht="23.25" customHeight="1">
      <c r="A548" s="414"/>
      <c r="B548" s="414"/>
      <c r="C548" s="414"/>
      <c r="D548" s="400"/>
      <c r="G548" s="400"/>
      <c r="K548" s="400"/>
      <c r="M548" s="400"/>
      <c r="P548" s="400"/>
      <c r="R548" s="400"/>
      <c r="Y548" s="400"/>
      <c r="AD548" s="400"/>
    </row>
    <row r="549" spans="1:30" ht="23.25" customHeight="1">
      <c r="A549" s="414"/>
      <c r="B549" s="414"/>
      <c r="C549" s="414"/>
      <c r="D549" s="400"/>
      <c r="G549" s="400"/>
      <c r="K549" s="400"/>
      <c r="M549" s="400"/>
      <c r="P549" s="400"/>
      <c r="R549" s="400"/>
      <c r="Y549" s="400"/>
      <c r="AD549" s="400"/>
    </row>
    <row r="550" spans="1:30" ht="23.25" customHeight="1">
      <c r="A550" s="414"/>
      <c r="B550" s="414"/>
      <c r="C550" s="414"/>
      <c r="D550" s="400"/>
      <c r="G550" s="400"/>
      <c r="K550" s="400"/>
      <c r="M550" s="400"/>
      <c r="P550" s="400"/>
      <c r="R550" s="400"/>
      <c r="Y550" s="400"/>
      <c r="AD550" s="400"/>
    </row>
    <row r="551" spans="1:30" ht="23.25" customHeight="1">
      <c r="A551" s="414"/>
      <c r="B551" s="414"/>
      <c r="C551" s="414"/>
      <c r="D551" s="400"/>
      <c r="G551" s="400"/>
      <c r="K551" s="400"/>
      <c r="M551" s="400"/>
      <c r="P551" s="400"/>
      <c r="R551" s="400"/>
      <c r="Y551" s="400"/>
      <c r="AD551" s="400"/>
    </row>
    <row r="552" spans="1:30" ht="23.25" customHeight="1">
      <c r="A552" s="414"/>
      <c r="B552" s="414"/>
      <c r="C552" s="414"/>
      <c r="D552" s="400"/>
      <c r="G552" s="400"/>
      <c r="K552" s="400"/>
      <c r="M552" s="400"/>
      <c r="P552" s="400"/>
      <c r="R552" s="400"/>
      <c r="Y552" s="400"/>
      <c r="AD552" s="400"/>
    </row>
    <row r="553" spans="1:30" ht="23.25" customHeight="1">
      <c r="A553" s="414"/>
      <c r="B553" s="414"/>
      <c r="C553" s="414"/>
      <c r="D553" s="400"/>
      <c r="G553" s="400"/>
      <c r="K553" s="400"/>
      <c r="M553" s="400"/>
      <c r="P553" s="400"/>
      <c r="R553" s="400"/>
      <c r="Y553" s="400"/>
      <c r="AD553" s="400"/>
    </row>
    <row r="554" spans="1:30" ht="23.25" customHeight="1">
      <c r="A554" s="414"/>
      <c r="B554" s="414"/>
      <c r="C554" s="414"/>
      <c r="D554" s="400"/>
      <c r="G554" s="400"/>
      <c r="K554" s="400"/>
      <c r="M554" s="400"/>
      <c r="P554" s="400"/>
      <c r="R554" s="400"/>
      <c r="Y554" s="400"/>
      <c r="AD554" s="400"/>
    </row>
    <row r="555" spans="1:30" ht="23.25" customHeight="1">
      <c r="A555" s="414"/>
      <c r="B555" s="414"/>
      <c r="C555" s="414"/>
      <c r="D555" s="400"/>
      <c r="G555" s="400"/>
      <c r="K555" s="400"/>
      <c r="M555" s="400"/>
      <c r="P555" s="400"/>
      <c r="R555" s="400"/>
      <c r="Y555" s="400"/>
      <c r="AD555" s="400"/>
    </row>
    <row r="556" spans="1:30" ht="23.25" customHeight="1">
      <c r="A556" s="414"/>
      <c r="B556" s="414"/>
      <c r="C556" s="414"/>
      <c r="D556" s="400"/>
      <c r="G556" s="400"/>
      <c r="K556" s="400"/>
      <c r="M556" s="400"/>
      <c r="P556" s="400"/>
      <c r="R556" s="400"/>
      <c r="Y556" s="400"/>
      <c r="AD556" s="400"/>
    </row>
    <row r="557" spans="1:30" ht="23.25" customHeight="1">
      <c r="A557" s="414"/>
      <c r="B557" s="414"/>
      <c r="C557" s="414"/>
      <c r="D557" s="400"/>
      <c r="G557" s="400"/>
      <c r="K557" s="400"/>
      <c r="M557" s="400"/>
      <c r="P557" s="400"/>
      <c r="R557" s="400"/>
      <c r="Y557" s="400"/>
      <c r="AD557" s="400"/>
    </row>
    <row r="558" spans="1:30" ht="23.25" customHeight="1">
      <c r="A558" s="414"/>
      <c r="B558" s="414"/>
      <c r="C558" s="414"/>
      <c r="D558" s="400"/>
      <c r="G558" s="400"/>
      <c r="K558" s="400"/>
      <c r="M558" s="400"/>
      <c r="P558" s="400"/>
      <c r="R558" s="400"/>
      <c r="Y558" s="400"/>
      <c r="AD558" s="400"/>
    </row>
    <row r="559" spans="1:30" ht="23.25" customHeight="1">
      <c r="A559" s="414"/>
      <c r="B559" s="414"/>
      <c r="C559" s="414"/>
      <c r="D559" s="400"/>
      <c r="G559" s="400"/>
      <c r="K559" s="400"/>
      <c r="M559" s="400"/>
      <c r="P559" s="400"/>
      <c r="R559" s="400"/>
      <c r="Y559" s="400"/>
      <c r="AD559" s="400"/>
    </row>
    <row r="560" spans="1:30" ht="23.25" customHeight="1">
      <c r="A560" s="414"/>
      <c r="B560" s="414"/>
      <c r="C560" s="414"/>
      <c r="D560" s="400"/>
      <c r="G560" s="400"/>
      <c r="K560" s="400"/>
      <c r="M560" s="400"/>
      <c r="P560" s="400"/>
      <c r="R560" s="400"/>
      <c r="Y560" s="400"/>
      <c r="AD560" s="400"/>
    </row>
    <row r="561" spans="1:30" ht="23.25" customHeight="1">
      <c r="A561" s="414"/>
      <c r="B561" s="414"/>
      <c r="C561" s="414"/>
      <c r="D561" s="400"/>
      <c r="G561" s="400"/>
      <c r="K561" s="400"/>
      <c r="M561" s="400"/>
      <c r="P561" s="400"/>
      <c r="R561" s="400"/>
      <c r="Y561" s="400"/>
      <c r="AD561" s="400"/>
    </row>
    <row r="562" spans="1:30" ht="23.25" customHeight="1">
      <c r="A562" s="414"/>
      <c r="B562" s="414"/>
      <c r="C562" s="414"/>
      <c r="D562" s="400"/>
      <c r="G562" s="400"/>
      <c r="K562" s="400"/>
      <c r="M562" s="400"/>
      <c r="P562" s="400"/>
      <c r="R562" s="400"/>
      <c r="Y562" s="400"/>
      <c r="AD562" s="400"/>
    </row>
    <row r="563" spans="1:30" ht="23.25" customHeight="1">
      <c r="A563" s="414"/>
      <c r="B563" s="414"/>
      <c r="C563" s="414"/>
      <c r="D563" s="400"/>
      <c r="G563" s="400"/>
      <c r="K563" s="400"/>
      <c r="M563" s="400"/>
      <c r="P563" s="400"/>
      <c r="R563" s="400"/>
      <c r="Y563" s="400"/>
      <c r="AD563" s="400"/>
    </row>
    <row r="564" spans="1:30" ht="23.25" customHeight="1">
      <c r="A564" s="414"/>
      <c r="B564" s="414"/>
      <c r="C564" s="414"/>
      <c r="D564" s="400"/>
      <c r="G564" s="400"/>
      <c r="K564" s="400"/>
      <c r="M564" s="400"/>
      <c r="P564" s="400"/>
      <c r="R564" s="400"/>
      <c r="Y564" s="400"/>
      <c r="AD564" s="400"/>
    </row>
    <row r="565" spans="1:30" ht="23.25" customHeight="1">
      <c r="A565" s="414"/>
      <c r="B565" s="414"/>
      <c r="C565" s="414"/>
      <c r="D565" s="400"/>
      <c r="G565" s="400"/>
      <c r="K565" s="400"/>
      <c r="M565" s="400"/>
      <c r="P565" s="400"/>
      <c r="R565" s="400"/>
      <c r="Y565" s="400"/>
      <c r="AD565" s="400"/>
    </row>
    <row r="566" spans="1:30" ht="23.25" customHeight="1">
      <c r="A566" s="414"/>
      <c r="B566" s="414"/>
      <c r="C566" s="414"/>
      <c r="D566" s="400"/>
      <c r="G566" s="400"/>
      <c r="K566" s="400"/>
      <c r="M566" s="400"/>
      <c r="P566" s="400"/>
      <c r="R566" s="400"/>
      <c r="Y566" s="400"/>
      <c r="AD566" s="400"/>
    </row>
    <row r="567" spans="1:30" ht="23.25" customHeight="1">
      <c r="A567" s="414"/>
      <c r="B567" s="414"/>
      <c r="C567" s="414"/>
      <c r="D567" s="400"/>
      <c r="G567" s="400"/>
      <c r="K567" s="400"/>
      <c r="M567" s="400"/>
      <c r="P567" s="400"/>
      <c r="R567" s="400"/>
      <c r="Y567" s="400"/>
      <c r="AD567" s="400"/>
    </row>
    <row r="568" spans="1:30" ht="23.25" customHeight="1">
      <c r="A568" s="414"/>
      <c r="B568" s="414"/>
      <c r="C568" s="414"/>
      <c r="D568" s="400"/>
      <c r="G568" s="400"/>
      <c r="K568" s="400"/>
      <c r="M568" s="400"/>
      <c r="P568" s="400"/>
      <c r="R568" s="400"/>
      <c r="Y568" s="400"/>
      <c r="AD568" s="400"/>
    </row>
    <row r="569" spans="1:30" ht="23.25" customHeight="1">
      <c r="A569" s="414"/>
      <c r="B569" s="414"/>
      <c r="C569" s="414"/>
      <c r="D569" s="400"/>
      <c r="G569" s="400"/>
      <c r="K569" s="400"/>
      <c r="M569" s="400"/>
      <c r="P569" s="400"/>
      <c r="R569" s="400"/>
      <c r="Y569" s="400"/>
      <c r="AD569" s="400"/>
    </row>
    <row r="570" spans="1:30" ht="23.25" customHeight="1">
      <c r="A570" s="414"/>
      <c r="B570" s="414"/>
      <c r="C570" s="414"/>
      <c r="D570" s="400"/>
      <c r="G570" s="400"/>
      <c r="K570" s="400"/>
      <c r="M570" s="400"/>
      <c r="P570" s="400"/>
      <c r="R570" s="400"/>
      <c r="Y570" s="400"/>
      <c r="AD570" s="400"/>
    </row>
    <row r="571" spans="1:30" ht="23.25" customHeight="1">
      <c r="A571" s="414"/>
      <c r="B571" s="414"/>
      <c r="C571" s="414"/>
      <c r="D571" s="400"/>
      <c r="G571" s="400"/>
      <c r="K571" s="400"/>
      <c r="M571" s="400"/>
      <c r="P571" s="400"/>
      <c r="R571" s="400"/>
      <c r="Y571" s="400"/>
      <c r="AD571" s="400"/>
    </row>
    <row r="572" spans="1:30" ht="23.25" customHeight="1">
      <c r="A572" s="414"/>
      <c r="B572" s="414"/>
      <c r="C572" s="414"/>
      <c r="D572" s="400"/>
      <c r="G572" s="400"/>
      <c r="K572" s="400"/>
      <c r="M572" s="400"/>
      <c r="P572" s="400"/>
      <c r="R572" s="400"/>
      <c r="Y572" s="400"/>
      <c r="AD572" s="400"/>
    </row>
    <row r="573" spans="1:30" ht="23.25" customHeight="1">
      <c r="A573" s="414"/>
      <c r="B573" s="414"/>
      <c r="C573" s="414"/>
      <c r="D573" s="400"/>
      <c r="G573" s="400"/>
      <c r="K573" s="400"/>
      <c r="M573" s="400"/>
      <c r="P573" s="400"/>
      <c r="R573" s="400"/>
      <c r="Y573" s="400"/>
      <c r="AD573" s="400"/>
    </row>
    <row r="574" spans="1:30" ht="23.25" customHeight="1">
      <c r="A574" s="414"/>
      <c r="B574" s="414"/>
      <c r="C574" s="414"/>
      <c r="D574" s="400"/>
      <c r="G574" s="400"/>
      <c r="K574" s="400"/>
      <c r="M574" s="400"/>
      <c r="P574" s="400"/>
      <c r="R574" s="400"/>
      <c r="Y574" s="400"/>
      <c r="AD574" s="400"/>
    </row>
    <row r="575" spans="1:30" ht="23.25" customHeight="1">
      <c r="A575" s="414"/>
      <c r="B575" s="414"/>
      <c r="C575" s="414"/>
      <c r="D575" s="400"/>
      <c r="G575" s="400"/>
      <c r="K575" s="400"/>
      <c r="M575" s="400"/>
      <c r="P575" s="400"/>
      <c r="R575" s="400"/>
      <c r="Y575" s="400"/>
      <c r="AD575" s="400"/>
    </row>
    <row r="576" spans="1:30" ht="23.25" customHeight="1">
      <c r="A576" s="414"/>
      <c r="B576" s="414"/>
      <c r="C576" s="414"/>
      <c r="D576" s="400"/>
      <c r="G576" s="400"/>
      <c r="K576" s="400"/>
      <c r="M576" s="400"/>
      <c r="P576" s="400"/>
      <c r="R576" s="400"/>
      <c r="Y576" s="400"/>
      <c r="AD576" s="400"/>
    </row>
    <row r="577" spans="1:30" ht="23.25" customHeight="1">
      <c r="A577" s="414"/>
      <c r="B577" s="414"/>
      <c r="C577" s="414"/>
      <c r="D577" s="400"/>
      <c r="G577" s="400"/>
      <c r="K577" s="400"/>
      <c r="M577" s="400"/>
      <c r="P577" s="400"/>
      <c r="R577" s="400"/>
      <c r="Y577" s="400"/>
      <c r="AD577" s="400"/>
    </row>
    <row r="578" spans="1:30" ht="23.25" customHeight="1">
      <c r="A578" s="414"/>
      <c r="B578" s="414"/>
      <c r="C578" s="414"/>
      <c r="D578" s="400"/>
      <c r="G578" s="400"/>
      <c r="K578" s="400"/>
      <c r="M578" s="400"/>
      <c r="P578" s="400"/>
      <c r="R578" s="400"/>
      <c r="Y578" s="400"/>
      <c r="AD578" s="400"/>
    </row>
    <row r="579" spans="1:30" ht="23.25" customHeight="1">
      <c r="A579" s="414"/>
      <c r="B579" s="414"/>
      <c r="C579" s="414"/>
      <c r="D579" s="400"/>
      <c r="G579" s="400"/>
      <c r="K579" s="400"/>
      <c r="M579" s="400"/>
      <c r="P579" s="400"/>
      <c r="R579" s="400"/>
      <c r="Y579" s="400"/>
      <c r="AD579" s="400"/>
    </row>
    <row r="580" spans="1:30" ht="23.25" customHeight="1">
      <c r="A580" s="414"/>
      <c r="B580" s="414"/>
      <c r="C580" s="414"/>
      <c r="D580" s="400"/>
      <c r="G580" s="400"/>
      <c r="K580" s="400"/>
      <c r="M580" s="400"/>
      <c r="P580" s="400"/>
      <c r="R580" s="400"/>
      <c r="Y580" s="400"/>
      <c r="AD580" s="400"/>
    </row>
    <row r="581" spans="1:30" ht="23.25" customHeight="1">
      <c r="A581" s="414"/>
      <c r="B581" s="414"/>
      <c r="C581" s="414"/>
      <c r="D581" s="400"/>
      <c r="G581" s="400"/>
      <c r="K581" s="400"/>
      <c r="M581" s="400"/>
      <c r="P581" s="400"/>
      <c r="R581" s="400"/>
      <c r="Y581" s="400"/>
      <c r="AD581" s="400"/>
    </row>
    <row r="582" spans="1:30" ht="23.25" customHeight="1">
      <c r="A582" s="414"/>
      <c r="B582" s="414"/>
      <c r="C582" s="414"/>
      <c r="D582" s="400"/>
      <c r="G582" s="400"/>
      <c r="K582" s="400"/>
      <c r="M582" s="400"/>
      <c r="P582" s="400"/>
      <c r="R582" s="400"/>
      <c r="Y582" s="400"/>
      <c r="AD582" s="400"/>
    </row>
    <row r="583" spans="1:30" ht="23.25" customHeight="1">
      <c r="A583" s="414"/>
      <c r="B583" s="414"/>
      <c r="C583" s="414"/>
      <c r="D583" s="400"/>
      <c r="G583" s="400"/>
      <c r="K583" s="400"/>
      <c r="M583" s="400"/>
      <c r="P583" s="400"/>
      <c r="R583" s="400"/>
      <c r="Y583" s="400"/>
      <c r="AD583" s="400"/>
    </row>
    <row r="584" spans="1:30" ht="23.25" customHeight="1">
      <c r="A584" s="414"/>
      <c r="B584" s="414"/>
      <c r="C584" s="414"/>
      <c r="D584" s="400"/>
      <c r="G584" s="400"/>
      <c r="K584" s="400"/>
      <c r="M584" s="400"/>
      <c r="P584" s="400"/>
      <c r="R584" s="400"/>
      <c r="Y584" s="400"/>
      <c r="AD584" s="400"/>
    </row>
    <row r="585" spans="1:30" ht="23.25" customHeight="1">
      <c r="A585" s="414"/>
      <c r="B585" s="414"/>
      <c r="C585" s="414"/>
      <c r="D585" s="400"/>
      <c r="G585" s="400"/>
      <c r="K585" s="400"/>
      <c r="M585" s="400"/>
      <c r="P585" s="400"/>
      <c r="R585" s="400"/>
      <c r="Y585" s="400"/>
      <c r="AD585" s="400"/>
    </row>
    <row r="586" spans="1:30" ht="23.25" customHeight="1">
      <c r="A586" s="414"/>
      <c r="B586" s="414"/>
      <c r="C586" s="414"/>
      <c r="D586" s="400"/>
      <c r="G586" s="400"/>
      <c r="K586" s="400"/>
      <c r="M586" s="400"/>
      <c r="P586" s="400"/>
      <c r="R586" s="400"/>
      <c r="Y586" s="400"/>
      <c r="AD586" s="400"/>
    </row>
    <row r="587" spans="1:30" ht="23.25" customHeight="1">
      <c r="A587" s="414"/>
      <c r="B587" s="414"/>
      <c r="C587" s="414"/>
      <c r="D587" s="400"/>
      <c r="G587" s="400"/>
      <c r="K587" s="400"/>
      <c r="M587" s="400"/>
      <c r="P587" s="400"/>
      <c r="R587" s="400"/>
      <c r="Y587" s="400"/>
      <c r="AD587" s="400"/>
    </row>
    <row r="588" spans="1:30" ht="23.25" customHeight="1">
      <c r="A588" s="414"/>
      <c r="B588" s="414"/>
      <c r="C588" s="414"/>
      <c r="D588" s="400"/>
      <c r="G588" s="400"/>
      <c r="K588" s="400"/>
      <c r="M588" s="400"/>
      <c r="P588" s="400"/>
      <c r="R588" s="400"/>
      <c r="Y588" s="400"/>
      <c r="AD588" s="400"/>
    </row>
    <row r="589" spans="1:30" ht="23.25" customHeight="1">
      <c r="A589" s="414"/>
      <c r="B589" s="414"/>
      <c r="C589" s="414"/>
      <c r="D589" s="400"/>
      <c r="G589" s="400"/>
      <c r="K589" s="400"/>
      <c r="M589" s="400"/>
      <c r="P589" s="400"/>
      <c r="R589" s="400"/>
      <c r="Y589" s="400"/>
      <c r="AD589" s="400"/>
    </row>
    <row r="590" spans="1:30" ht="23.25" customHeight="1">
      <c r="A590" s="414"/>
      <c r="B590" s="414"/>
      <c r="C590" s="414"/>
      <c r="D590" s="400"/>
      <c r="G590" s="400"/>
      <c r="K590" s="400"/>
      <c r="M590" s="400"/>
      <c r="P590" s="400"/>
      <c r="R590" s="400"/>
      <c r="Y590" s="400"/>
      <c r="AD590" s="400"/>
    </row>
    <row r="591" spans="1:30" ht="23.25" customHeight="1">
      <c r="A591" s="414"/>
      <c r="B591" s="414"/>
      <c r="C591" s="414"/>
      <c r="D591" s="400"/>
      <c r="G591" s="400"/>
      <c r="K591" s="400"/>
      <c r="M591" s="400"/>
      <c r="P591" s="400"/>
      <c r="R591" s="400"/>
      <c r="Y591" s="400"/>
      <c r="AD591" s="400"/>
    </row>
    <row r="592" spans="1:30" ht="23.25" customHeight="1">
      <c r="A592" s="414"/>
      <c r="B592" s="414"/>
      <c r="C592" s="414"/>
      <c r="D592" s="400"/>
      <c r="G592" s="400"/>
      <c r="K592" s="400"/>
      <c r="M592" s="400"/>
      <c r="P592" s="400"/>
      <c r="R592" s="400"/>
      <c r="Y592" s="400"/>
      <c r="AD592" s="400"/>
    </row>
    <row r="593" spans="1:30" ht="23.25" customHeight="1">
      <c r="A593" s="414"/>
      <c r="B593" s="414"/>
      <c r="C593" s="414"/>
      <c r="D593" s="400"/>
      <c r="G593" s="400"/>
      <c r="K593" s="400"/>
      <c r="M593" s="400"/>
      <c r="P593" s="400"/>
      <c r="R593" s="400"/>
      <c r="Y593" s="400"/>
      <c r="AD593" s="400"/>
    </row>
    <row r="594" spans="1:30" ht="23.25" customHeight="1">
      <c r="A594" s="414"/>
      <c r="B594" s="414"/>
      <c r="C594" s="414"/>
      <c r="D594" s="400"/>
      <c r="G594" s="400"/>
      <c r="K594" s="400"/>
      <c r="M594" s="400"/>
      <c r="P594" s="400"/>
      <c r="R594" s="400"/>
      <c r="Y594" s="400"/>
      <c r="AD594" s="400"/>
    </row>
    <row r="595" spans="1:30" ht="23.25" customHeight="1">
      <c r="A595" s="414"/>
      <c r="B595" s="414"/>
      <c r="C595" s="414"/>
      <c r="D595" s="400"/>
      <c r="G595" s="400"/>
      <c r="K595" s="400"/>
      <c r="M595" s="400"/>
      <c r="P595" s="400"/>
      <c r="R595" s="400"/>
      <c r="Y595" s="400"/>
      <c r="AD595" s="400"/>
    </row>
    <row r="596" spans="1:30" ht="23.25" customHeight="1">
      <c r="A596" s="414"/>
      <c r="B596" s="414"/>
      <c r="C596" s="414"/>
      <c r="D596" s="400"/>
      <c r="G596" s="400"/>
      <c r="K596" s="400"/>
      <c r="M596" s="400"/>
      <c r="P596" s="400"/>
      <c r="R596" s="400"/>
      <c r="Y596" s="400"/>
      <c r="AD596" s="400"/>
    </row>
    <row r="597" spans="1:30" ht="23.25" customHeight="1">
      <c r="A597" s="414"/>
      <c r="B597" s="414"/>
      <c r="C597" s="414"/>
      <c r="D597" s="400"/>
      <c r="G597" s="400"/>
      <c r="K597" s="400"/>
      <c r="M597" s="400"/>
      <c r="P597" s="400"/>
      <c r="R597" s="400"/>
      <c r="Y597" s="400"/>
      <c r="AD597" s="400"/>
    </row>
    <row r="598" spans="1:30" ht="23.25" customHeight="1">
      <c r="A598" s="414"/>
      <c r="B598" s="414"/>
      <c r="C598" s="414"/>
      <c r="D598" s="400"/>
      <c r="G598" s="400"/>
      <c r="K598" s="400"/>
      <c r="M598" s="400"/>
      <c r="P598" s="400"/>
      <c r="R598" s="400"/>
      <c r="Y598" s="400"/>
      <c r="AD598" s="400"/>
    </row>
    <row r="599" spans="1:30" ht="23.25" customHeight="1">
      <c r="A599" s="414"/>
      <c r="B599" s="414"/>
      <c r="C599" s="414"/>
      <c r="D599" s="400"/>
      <c r="G599" s="400"/>
      <c r="K599" s="400"/>
      <c r="M599" s="400"/>
      <c r="P599" s="400"/>
      <c r="R599" s="400"/>
      <c r="Y599" s="400"/>
      <c r="AD599" s="400"/>
    </row>
    <row r="600" spans="1:30" ht="23.25" customHeight="1">
      <c r="A600" s="414"/>
      <c r="B600" s="414"/>
      <c r="C600" s="414"/>
      <c r="D600" s="400"/>
      <c r="G600" s="400"/>
      <c r="K600" s="400"/>
      <c r="M600" s="400"/>
      <c r="P600" s="400"/>
      <c r="R600" s="400"/>
      <c r="Y600" s="400"/>
      <c r="AD600" s="400"/>
    </row>
    <row r="601" spans="1:30" ht="23.25" customHeight="1">
      <c r="A601" s="414"/>
      <c r="B601" s="414"/>
      <c r="C601" s="414"/>
      <c r="D601" s="400"/>
      <c r="G601" s="400"/>
      <c r="K601" s="400"/>
      <c r="M601" s="400"/>
      <c r="P601" s="400"/>
      <c r="R601" s="400"/>
      <c r="Y601" s="400"/>
      <c r="AD601" s="400"/>
    </row>
    <row r="602" spans="1:30" ht="23.25" customHeight="1">
      <c r="A602" s="414"/>
      <c r="B602" s="414"/>
      <c r="C602" s="414"/>
      <c r="D602" s="400"/>
      <c r="G602" s="400"/>
      <c r="K602" s="400"/>
      <c r="M602" s="400"/>
      <c r="P602" s="400"/>
      <c r="R602" s="400"/>
      <c r="Y602" s="400"/>
      <c r="AD602" s="400"/>
    </row>
    <row r="603" spans="1:30" ht="23.25" customHeight="1">
      <c r="A603" s="414"/>
      <c r="B603" s="414"/>
      <c r="C603" s="414"/>
      <c r="D603" s="400"/>
      <c r="G603" s="400"/>
      <c r="K603" s="400"/>
      <c r="M603" s="400"/>
      <c r="P603" s="400"/>
      <c r="R603" s="400"/>
      <c r="Y603" s="400"/>
      <c r="AD603" s="400"/>
    </row>
    <row r="604" spans="1:30" ht="23.25" customHeight="1">
      <c r="A604" s="414"/>
      <c r="B604" s="414"/>
      <c r="C604" s="414"/>
      <c r="D604" s="400"/>
      <c r="G604" s="400"/>
      <c r="K604" s="400"/>
      <c r="M604" s="400"/>
      <c r="P604" s="400"/>
      <c r="R604" s="400"/>
      <c r="Y604" s="400"/>
      <c r="AD604" s="400"/>
    </row>
    <row r="605" spans="1:30" ht="23.25" customHeight="1">
      <c r="A605" s="414"/>
      <c r="B605" s="414"/>
      <c r="C605" s="414"/>
      <c r="D605" s="400"/>
      <c r="G605" s="400"/>
      <c r="K605" s="400"/>
      <c r="M605" s="400"/>
      <c r="P605" s="400"/>
      <c r="R605" s="400"/>
      <c r="Y605" s="400"/>
      <c r="AD605" s="400"/>
    </row>
    <row r="606" spans="1:30" ht="23.25" customHeight="1">
      <c r="A606" s="414"/>
      <c r="B606" s="414"/>
      <c r="C606" s="414"/>
      <c r="D606" s="400"/>
      <c r="G606" s="400"/>
      <c r="K606" s="400"/>
      <c r="M606" s="400"/>
      <c r="P606" s="400"/>
      <c r="R606" s="400"/>
      <c r="Y606" s="400"/>
      <c r="AD606" s="400"/>
    </row>
    <row r="607" spans="1:30" ht="23.25" customHeight="1">
      <c r="A607" s="414"/>
      <c r="B607" s="414"/>
      <c r="C607" s="414"/>
      <c r="D607" s="400"/>
      <c r="G607" s="400"/>
      <c r="K607" s="400"/>
      <c r="M607" s="400"/>
      <c r="P607" s="400"/>
      <c r="R607" s="400"/>
      <c r="Y607" s="400"/>
      <c r="AD607" s="400"/>
    </row>
    <row r="608" spans="1:30" ht="23.25" customHeight="1">
      <c r="A608" s="414"/>
      <c r="B608" s="414"/>
      <c r="C608" s="414"/>
      <c r="D608" s="400"/>
      <c r="G608" s="400"/>
      <c r="K608" s="400"/>
      <c r="M608" s="400"/>
      <c r="P608" s="400"/>
      <c r="R608" s="400"/>
      <c r="Y608" s="400"/>
      <c r="AD608" s="400"/>
    </row>
    <row r="609" spans="1:30" ht="23.25" customHeight="1">
      <c r="A609" s="414"/>
      <c r="B609" s="414"/>
      <c r="C609" s="414"/>
      <c r="D609" s="400"/>
      <c r="G609" s="400"/>
      <c r="K609" s="400"/>
      <c r="M609" s="400"/>
      <c r="P609" s="400"/>
      <c r="R609" s="400"/>
      <c r="Y609" s="400"/>
      <c r="AD609" s="400"/>
    </row>
    <row r="610" spans="1:30" ht="23.25" customHeight="1">
      <c r="A610" s="414"/>
      <c r="B610" s="414"/>
      <c r="C610" s="414"/>
      <c r="D610" s="400"/>
      <c r="G610" s="400"/>
      <c r="K610" s="400"/>
      <c r="M610" s="400"/>
      <c r="P610" s="400"/>
      <c r="R610" s="400"/>
      <c r="Y610" s="400"/>
      <c r="AD610" s="400"/>
    </row>
    <row r="611" spans="1:30" ht="23.25" customHeight="1">
      <c r="A611" s="414"/>
      <c r="B611" s="414"/>
      <c r="C611" s="414"/>
      <c r="D611" s="400"/>
      <c r="G611" s="400"/>
      <c r="K611" s="400"/>
      <c r="M611" s="400"/>
      <c r="P611" s="400"/>
      <c r="R611" s="400"/>
      <c r="Y611" s="400"/>
      <c r="AD611" s="400"/>
    </row>
    <row r="612" spans="1:30" ht="23.25" customHeight="1">
      <c r="A612" s="414"/>
      <c r="B612" s="414"/>
      <c r="C612" s="414"/>
      <c r="D612" s="400"/>
      <c r="G612" s="400"/>
      <c r="K612" s="400"/>
      <c r="M612" s="400"/>
      <c r="P612" s="400"/>
      <c r="R612" s="400"/>
      <c r="Y612" s="400"/>
      <c r="AD612" s="400"/>
    </row>
    <row r="613" spans="1:30" ht="23.25" customHeight="1">
      <c r="A613" s="414"/>
      <c r="B613" s="414"/>
      <c r="C613" s="414"/>
      <c r="D613" s="400"/>
      <c r="G613" s="400"/>
      <c r="K613" s="400"/>
      <c r="M613" s="400"/>
      <c r="P613" s="400"/>
      <c r="R613" s="400"/>
      <c r="Y613" s="400"/>
      <c r="AD613" s="400"/>
    </row>
    <row r="614" spans="1:30" ht="23.25" customHeight="1">
      <c r="A614" s="414"/>
      <c r="B614" s="414"/>
      <c r="C614" s="414"/>
      <c r="D614" s="400"/>
      <c r="G614" s="400"/>
      <c r="K614" s="400"/>
      <c r="M614" s="400"/>
      <c r="P614" s="400"/>
      <c r="R614" s="400"/>
      <c r="Y614" s="400"/>
      <c r="AD614" s="400"/>
    </row>
    <row r="615" spans="1:30" ht="23.25" customHeight="1">
      <c r="A615" s="414"/>
      <c r="B615" s="414"/>
      <c r="C615" s="414"/>
      <c r="D615" s="400"/>
      <c r="G615" s="400"/>
      <c r="K615" s="400"/>
      <c r="M615" s="400"/>
      <c r="P615" s="400"/>
      <c r="R615" s="400"/>
      <c r="Y615" s="400"/>
      <c r="AD615" s="400"/>
    </row>
    <row r="616" spans="1:30" ht="23.25" customHeight="1">
      <c r="A616" s="414"/>
      <c r="B616" s="414"/>
      <c r="C616" s="414"/>
      <c r="D616" s="400"/>
      <c r="G616" s="400"/>
      <c r="K616" s="400"/>
      <c r="M616" s="400"/>
      <c r="P616" s="400"/>
      <c r="R616" s="400"/>
      <c r="Y616" s="400"/>
      <c r="AD616" s="400"/>
    </row>
    <row r="617" spans="1:30" ht="23.25" customHeight="1">
      <c r="A617" s="414"/>
      <c r="B617" s="414"/>
      <c r="C617" s="414"/>
      <c r="D617" s="400"/>
      <c r="G617" s="400"/>
      <c r="K617" s="400"/>
      <c r="M617" s="400"/>
      <c r="P617" s="400"/>
      <c r="R617" s="400"/>
      <c r="Y617" s="400"/>
      <c r="AD617" s="400"/>
    </row>
    <row r="618" spans="1:30" ht="23.25" customHeight="1">
      <c r="A618" s="414"/>
      <c r="B618" s="414"/>
      <c r="C618" s="414"/>
      <c r="D618" s="400"/>
      <c r="G618" s="400"/>
      <c r="K618" s="400"/>
      <c r="M618" s="400"/>
      <c r="P618" s="400"/>
      <c r="R618" s="400"/>
      <c r="Y618" s="400"/>
      <c r="AD618" s="400"/>
    </row>
    <row r="619" spans="1:30" ht="23.25" customHeight="1">
      <c r="A619" s="414"/>
      <c r="B619" s="414"/>
      <c r="C619" s="414"/>
      <c r="D619" s="400"/>
      <c r="G619" s="400"/>
      <c r="K619" s="400"/>
      <c r="M619" s="400"/>
      <c r="P619" s="400"/>
      <c r="R619" s="400"/>
      <c r="Y619" s="400"/>
      <c r="AD619" s="400"/>
    </row>
    <row r="620" spans="1:30" ht="23.25" customHeight="1">
      <c r="A620" s="414"/>
      <c r="B620" s="414"/>
      <c r="C620" s="414"/>
      <c r="D620" s="400"/>
      <c r="G620" s="400"/>
      <c r="K620" s="400"/>
      <c r="M620" s="400"/>
      <c r="P620" s="400"/>
      <c r="R620" s="400"/>
      <c r="Y620" s="400"/>
      <c r="AD620" s="400"/>
    </row>
    <row r="621" spans="1:30" ht="23.25" customHeight="1">
      <c r="A621" s="414"/>
      <c r="B621" s="414"/>
      <c r="C621" s="414"/>
      <c r="D621" s="400"/>
      <c r="G621" s="400"/>
      <c r="K621" s="400"/>
      <c r="M621" s="400"/>
      <c r="P621" s="400"/>
      <c r="R621" s="400"/>
      <c r="Y621" s="400"/>
      <c r="AD621" s="400"/>
    </row>
    <row r="622" spans="1:30" ht="23.25" customHeight="1">
      <c r="A622" s="414"/>
      <c r="B622" s="414"/>
      <c r="C622" s="414"/>
      <c r="D622" s="400"/>
      <c r="G622" s="400"/>
      <c r="K622" s="400"/>
      <c r="M622" s="400"/>
      <c r="P622" s="400"/>
      <c r="R622" s="400"/>
      <c r="Y622" s="400"/>
      <c r="AD622" s="400"/>
    </row>
    <row r="623" spans="1:30" ht="23.25" customHeight="1">
      <c r="A623" s="414"/>
      <c r="B623" s="414"/>
      <c r="C623" s="414"/>
      <c r="D623" s="400"/>
      <c r="G623" s="400"/>
      <c r="K623" s="400"/>
      <c r="M623" s="400"/>
      <c r="P623" s="400"/>
      <c r="R623" s="400"/>
      <c r="Y623" s="400"/>
      <c r="AD623" s="400"/>
    </row>
    <row r="624" spans="1:30" ht="23.25" customHeight="1">
      <c r="A624" s="414"/>
      <c r="B624" s="414"/>
      <c r="C624" s="414"/>
      <c r="D624" s="400"/>
      <c r="G624" s="400"/>
      <c r="K624" s="400"/>
      <c r="M624" s="400"/>
      <c r="P624" s="400"/>
      <c r="R624" s="400"/>
      <c r="Y624" s="400"/>
      <c r="AD624" s="400"/>
    </row>
    <row r="625" spans="1:30" ht="23.25" customHeight="1">
      <c r="A625" s="414"/>
      <c r="B625" s="414"/>
      <c r="C625" s="414"/>
      <c r="D625" s="400"/>
      <c r="G625" s="400"/>
      <c r="K625" s="400"/>
      <c r="M625" s="400"/>
      <c r="P625" s="400"/>
      <c r="R625" s="400"/>
      <c r="Y625" s="400"/>
      <c r="AD625" s="400"/>
    </row>
    <row r="626" spans="1:30" ht="23.25" customHeight="1">
      <c r="A626" s="414"/>
      <c r="B626" s="414"/>
      <c r="C626" s="414"/>
      <c r="D626" s="400"/>
      <c r="G626" s="400"/>
      <c r="K626" s="400"/>
      <c r="M626" s="400"/>
      <c r="P626" s="400"/>
      <c r="R626" s="400"/>
      <c r="Y626" s="400"/>
      <c r="AD626" s="400"/>
    </row>
    <row r="627" spans="1:30" ht="23.25" customHeight="1">
      <c r="A627" s="414"/>
      <c r="B627" s="414"/>
      <c r="C627" s="414"/>
      <c r="D627" s="400"/>
      <c r="G627" s="400"/>
      <c r="K627" s="400"/>
      <c r="M627" s="400"/>
      <c r="P627" s="400"/>
      <c r="R627" s="400"/>
      <c r="Y627" s="400"/>
      <c r="AD627" s="400"/>
    </row>
    <row r="628" spans="1:30" ht="23.25" customHeight="1">
      <c r="A628" s="414"/>
      <c r="B628" s="414"/>
      <c r="C628" s="414"/>
      <c r="D628" s="400"/>
      <c r="G628" s="400"/>
      <c r="K628" s="400"/>
      <c r="M628" s="400"/>
      <c r="P628" s="400"/>
      <c r="R628" s="400"/>
      <c r="Y628" s="400"/>
      <c r="AD628" s="400"/>
    </row>
    <row r="629" spans="1:30" ht="23.25" customHeight="1">
      <c r="A629" s="414"/>
      <c r="B629" s="414"/>
      <c r="C629" s="414"/>
      <c r="D629" s="400"/>
      <c r="G629" s="400"/>
      <c r="K629" s="400"/>
      <c r="M629" s="400"/>
      <c r="P629" s="400"/>
      <c r="R629" s="400"/>
      <c r="Y629" s="400"/>
      <c r="AD629" s="400"/>
    </row>
    <row r="630" spans="1:30" ht="23.25" customHeight="1">
      <c r="A630" s="414"/>
      <c r="B630" s="414"/>
      <c r="C630" s="414"/>
      <c r="D630" s="400"/>
      <c r="G630" s="400"/>
      <c r="K630" s="400"/>
      <c r="M630" s="400"/>
      <c r="P630" s="400"/>
      <c r="R630" s="400"/>
      <c r="Y630" s="400"/>
      <c r="AD630" s="400"/>
    </row>
    <row r="631" spans="1:30" ht="23.25" customHeight="1">
      <c r="A631" s="414"/>
      <c r="B631" s="414"/>
      <c r="C631" s="414"/>
      <c r="D631" s="400"/>
      <c r="G631" s="400"/>
      <c r="K631" s="400"/>
      <c r="M631" s="400"/>
      <c r="P631" s="400"/>
      <c r="R631" s="400"/>
      <c r="Y631" s="400"/>
      <c r="AD631" s="400"/>
    </row>
    <row r="632" spans="1:30" ht="23.25" customHeight="1">
      <c r="A632" s="414"/>
      <c r="B632" s="414"/>
      <c r="C632" s="414"/>
      <c r="D632" s="400"/>
      <c r="G632" s="400"/>
      <c r="K632" s="400"/>
      <c r="M632" s="400"/>
      <c r="P632" s="400"/>
      <c r="R632" s="400"/>
      <c r="Y632" s="400"/>
      <c r="AD632" s="400"/>
    </row>
    <row r="633" spans="1:30" ht="23.25" customHeight="1">
      <c r="A633" s="414"/>
      <c r="B633" s="414"/>
      <c r="C633" s="414"/>
      <c r="D633" s="400"/>
      <c r="G633" s="400"/>
      <c r="K633" s="400"/>
      <c r="M633" s="400"/>
      <c r="P633" s="400"/>
      <c r="R633" s="400"/>
      <c r="Y633" s="400"/>
      <c r="AD633" s="400"/>
    </row>
    <row r="634" spans="1:30" ht="23.25" customHeight="1">
      <c r="A634" s="414"/>
      <c r="B634" s="414"/>
      <c r="C634" s="414"/>
      <c r="D634" s="400"/>
      <c r="G634" s="400"/>
      <c r="K634" s="400"/>
      <c r="M634" s="400"/>
      <c r="P634" s="400"/>
      <c r="R634" s="400"/>
      <c r="Y634" s="400"/>
      <c r="AD634" s="400"/>
    </row>
    <row r="635" spans="1:30" ht="23.25" customHeight="1">
      <c r="A635" s="414"/>
      <c r="B635" s="414"/>
      <c r="C635" s="414"/>
      <c r="D635" s="400"/>
      <c r="G635" s="400"/>
      <c r="K635" s="400"/>
      <c r="M635" s="400"/>
      <c r="P635" s="400"/>
      <c r="R635" s="400"/>
      <c r="Y635" s="400"/>
      <c r="AD635" s="400"/>
    </row>
    <row r="636" spans="1:30" ht="23.25" customHeight="1">
      <c r="A636" s="414"/>
      <c r="B636" s="414"/>
      <c r="C636" s="414"/>
      <c r="D636" s="400"/>
      <c r="G636" s="400"/>
      <c r="K636" s="400"/>
      <c r="M636" s="400"/>
      <c r="P636" s="400"/>
      <c r="R636" s="400"/>
      <c r="Y636" s="400"/>
      <c r="AD636" s="400"/>
    </row>
    <row r="637" spans="1:30" ht="23.25" customHeight="1">
      <c r="A637" s="414"/>
      <c r="B637" s="414"/>
      <c r="C637" s="414"/>
      <c r="D637" s="400"/>
      <c r="G637" s="400"/>
      <c r="K637" s="400"/>
      <c r="M637" s="400"/>
      <c r="P637" s="400"/>
      <c r="R637" s="400"/>
      <c r="Y637" s="400"/>
      <c r="AD637" s="400"/>
    </row>
    <row r="638" spans="1:30" ht="23.25" customHeight="1">
      <c r="A638" s="414"/>
      <c r="B638" s="414"/>
      <c r="C638" s="414"/>
      <c r="D638" s="400"/>
      <c r="G638" s="400"/>
      <c r="K638" s="400"/>
      <c r="M638" s="400"/>
      <c r="P638" s="400"/>
      <c r="R638" s="400"/>
      <c r="Y638" s="400"/>
      <c r="AD638" s="400"/>
    </row>
    <row r="639" spans="1:30" ht="23.25" customHeight="1">
      <c r="A639" s="414"/>
      <c r="B639" s="414"/>
      <c r="C639" s="414"/>
      <c r="D639" s="400"/>
      <c r="G639" s="400"/>
      <c r="K639" s="400"/>
      <c r="M639" s="400"/>
      <c r="P639" s="400"/>
      <c r="R639" s="400"/>
      <c r="Y639" s="400"/>
      <c r="AD639" s="400"/>
    </row>
    <row r="640" spans="1:30" ht="23.25" customHeight="1">
      <c r="A640" s="414"/>
      <c r="B640" s="414"/>
      <c r="C640" s="414"/>
      <c r="D640" s="400"/>
      <c r="G640" s="400"/>
      <c r="K640" s="400"/>
      <c r="M640" s="400"/>
      <c r="P640" s="400"/>
      <c r="R640" s="400"/>
      <c r="Y640" s="400"/>
      <c r="AD640" s="400"/>
    </row>
    <row r="641" spans="1:30" ht="23.25" customHeight="1">
      <c r="A641" s="414"/>
      <c r="B641" s="414"/>
      <c r="C641" s="414"/>
      <c r="D641" s="400"/>
      <c r="G641" s="400"/>
      <c r="K641" s="400"/>
      <c r="M641" s="400"/>
      <c r="P641" s="400"/>
      <c r="R641" s="400"/>
      <c r="Y641" s="400"/>
      <c r="AD641" s="400"/>
    </row>
    <row r="642" spans="1:30" ht="23.25" customHeight="1">
      <c r="A642" s="414"/>
      <c r="B642" s="414"/>
      <c r="C642" s="414"/>
      <c r="D642" s="400"/>
      <c r="G642" s="400"/>
      <c r="K642" s="400"/>
      <c r="M642" s="400"/>
      <c r="P642" s="400"/>
      <c r="R642" s="400"/>
      <c r="Y642" s="400"/>
      <c r="AD642" s="400"/>
    </row>
    <row r="643" spans="1:30" ht="23.25" customHeight="1">
      <c r="A643" s="414"/>
      <c r="B643" s="414"/>
      <c r="C643" s="414"/>
      <c r="D643" s="400"/>
      <c r="G643" s="400"/>
      <c r="K643" s="400"/>
      <c r="M643" s="400"/>
      <c r="P643" s="400"/>
      <c r="R643" s="400"/>
      <c r="Y643" s="400"/>
      <c r="AD643" s="400"/>
    </row>
    <row r="644" spans="1:30" ht="23.25" customHeight="1">
      <c r="A644" s="414"/>
      <c r="B644" s="414"/>
      <c r="C644" s="414"/>
      <c r="D644" s="400"/>
      <c r="G644" s="400"/>
      <c r="K644" s="400"/>
      <c r="M644" s="400"/>
      <c r="P644" s="400"/>
      <c r="R644" s="400"/>
      <c r="Y644" s="400"/>
      <c r="AD644" s="400"/>
    </row>
    <row r="645" spans="1:30" ht="23.25" customHeight="1">
      <c r="A645" s="414"/>
      <c r="B645" s="414"/>
      <c r="C645" s="414"/>
      <c r="D645" s="400"/>
      <c r="G645" s="400"/>
      <c r="K645" s="400"/>
      <c r="M645" s="400"/>
      <c r="P645" s="400"/>
      <c r="R645" s="400"/>
      <c r="Y645" s="400"/>
      <c r="AD645" s="400"/>
    </row>
    <row r="646" spans="1:30" ht="23.25" customHeight="1">
      <c r="A646" s="414"/>
      <c r="B646" s="414"/>
      <c r="C646" s="414"/>
      <c r="D646" s="400"/>
      <c r="G646" s="400"/>
      <c r="K646" s="400"/>
      <c r="M646" s="400"/>
      <c r="P646" s="400"/>
      <c r="R646" s="400"/>
      <c r="Y646" s="400"/>
      <c r="AD646" s="400"/>
    </row>
    <row r="647" spans="1:30" ht="23.25" customHeight="1">
      <c r="A647" s="414"/>
      <c r="B647" s="414"/>
      <c r="C647" s="414"/>
      <c r="D647" s="400"/>
      <c r="G647" s="400"/>
      <c r="K647" s="400"/>
      <c r="M647" s="400"/>
      <c r="P647" s="400"/>
      <c r="R647" s="400"/>
      <c r="Y647" s="400"/>
      <c r="AD647" s="400"/>
    </row>
    <row r="648" spans="1:30" ht="23.25" customHeight="1">
      <c r="A648" s="414"/>
      <c r="B648" s="414"/>
      <c r="C648" s="414"/>
      <c r="D648" s="400"/>
      <c r="G648" s="400"/>
      <c r="K648" s="400"/>
      <c r="M648" s="400"/>
      <c r="P648" s="400"/>
      <c r="R648" s="400"/>
      <c r="Y648" s="400"/>
      <c r="AD648" s="400"/>
    </row>
    <row r="649" spans="1:30" ht="23.25" customHeight="1">
      <c r="A649" s="414"/>
      <c r="B649" s="414"/>
      <c r="C649" s="414"/>
      <c r="D649" s="400"/>
      <c r="G649" s="400"/>
      <c r="K649" s="400"/>
      <c r="M649" s="400"/>
      <c r="P649" s="400"/>
      <c r="R649" s="400"/>
      <c r="Y649" s="400"/>
      <c r="AD649" s="400"/>
    </row>
    <row r="650" spans="1:30" ht="23.25" customHeight="1">
      <c r="A650" s="414"/>
      <c r="B650" s="414"/>
      <c r="C650" s="414"/>
      <c r="D650" s="400"/>
      <c r="G650" s="400"/>
      <c r="K650" s="400"/>
      <c r="M650" s="400"/>
      <c r="P650" s="400"/>
      <c r="R650" s="400"/>
      <c r="Y650" s="400"/>
      <c r="AD650" s="400"/>
    </row>
    <row r="651" spans="1:30" ht="23.25" customHeight="1">
      <c r="A651" s="414"/>
      <c r="B651" s="414"/>
      <c r="C651" s="414"/>
      <c r="D651" s="400"/>
      <c r="G651" s="400"/>
      <c r="K651" s="400"/>
      <c r="M651" s="400"/>
      <c r="P651" s="400"/>
      <c r="R651" s="400"/>
      <c r="Y651" s="400"/>
      <c r="AD651" s="400"/>
    </row>
    <row r="652" spans="1:30" ht="23.25" customHeight="1">
      <c r="A652" s="414"/>
      <c r="B652" s="414"/>
      <c r="C652" s="414"/>
      <c r="D652" s="400"/>
      <c r="G652" s="400"/>
      <c r="K652" s="400"/>
      <c r="M652" s="400"/>
      <c r="P652" s="400"/>
      <c r="R652" s="400"/>
      <c r="Y652" s="400"/>
      <c r="AD652" s="400"/>
    </row>
    <row r="653" spans="1:30" ht="23.25" customHeight="1">
      <c r="A653" s="414"/>
      <c r="B653" s="414"/>
      <c r="C653" s="414"/>
      <c r="D653" s="400"/>
      <c r="G653" s="400"/>
      <c r="K653" s="400"/>
      <c r="M653" s="400"/>
      <c r="P653" s="400"/>
      <c r="R653" s="400"/>
      <c r="Y653" s="400"/>
      <c r="AD653" s="400"/>
    </row>
    <row r="654" spans="1:30" ht="23.25" customHeight="1">
      <c r="A654" s="414"/>
      <c r="B654" s="414"/>
      <c r="C654" s="414"/>
      <c r="D654" s="400"/>
      <c r="G654" s="400"/>
      <c r="K654" s="400"/>
      <c r="M654" s="400"/>
      <c r="P654" s="400"/>
      <c r="R654" s="400"/>
      <c r="Y654" s="400"/>
      <c r="AD654" s="400"/>
    </row>
    <row r="655" spans="1:30" ht="23.25" customHeight="1">
      <c r="A655" s="414"/>
      <c r="B655" s="414"/>
      <c r="C655" s="414"/>
      <c r="D655" s="400"/>
      <c r="G655" s="400"/>
      <c r="K655" s="400"/>
      <c r="M655" s="400"/>
      <c r="P655" s="400"/>
      <c r="R655" s="400"/>
      <c r="Y655" s="400"/>
      <c r="AD655" s="400"/>
    </row>
    <row r="656" spans="1:30" ht="23.25" customHeight="1">
      <c r="A656" s="414"/>
      <c r="B656" s="414"/>
      <c r="C656" s="414"/>
      <c r="D656" s="400"/>
      <c r="G656" s="400"/>
      <c r="K656" s="400"/>
      <c r="M656" s="400"/>
      <c r="P656" s="400"/>
      <c r="R656" s="400"/>
      <c r="Y656" s="400"/>
      <c r="AD656" s="400"/>
    </row>
    <row r="657" spans="1:30" ht="23.25" customHeight="1">
      <c r="A657" s="414"/>
      <c r="B657" s="414"/>
      <c r="C657" s="414"/>
      <c r="D657" s="400"/>
      <c r="G657" s="400"/>
      <c r="K657" s="400"/>
      <c r="M657" s="400"/>
      <c r="P657" s="400"/>
      <c r="R657" s="400"/>
      <c r="Y657" s="400"/>
      <c r="AD657" s="400"/>
    </row>
    <row r="658" spans="1:30" ht="23.25" customHeight="1">
      <c r="A658" s="414"/>
      <c r="B658" s="414"/>
      <c r="C658" s="414"/>
      <c r="D658" s="400"/>
      <c r="G658" s="400"/>
      <c r="K658" s="400"/>
      <c r="M658" s="400"/>
      <c r="P658" s="400"/>
      <c r="R658" s="400"/>
      <c r="Y658" s="400"/>
      <c r="AD658" s="400"/>
    </row>
    <row r="659" spans="1:30" ht="23.25" customHeight="1">
      <c r="A659" s="414"/>
      <c r="B659" s="414"/>
      <c r="C659" s="414"/>
      <c r="D659" s="400"/>
      <c r="G659" s="400"/>
      <c r="K659" s="400"/>
      <c r="M659" s="400"/>
      <c r="P659" s="400"/>
      <c r="R659" s="400"/>
      <c r="Y659" s="400"/>
      <c r="AD659" s="400"/>
    </row>
    <row r="660" spans="1:30" ht="23.25" customHeight="1">
      <c r="A660" s="414"/>
      <c r="B660" s="414"/>
      <c r="C660" s="414"/>
      <c r="D660" s="400"/>
      <c r="G660" s="400"/>
      <c r="K660" s="400"/>
      <c r="M660" s="400"/>
      <c r="P660" s="400"/>
      <c r="R660" s="400"/>
      <c r="Y660" s="400"/>
      <c r="AD660" s="400"/>
    </row>
    <row r="661" spans="1:30" ht="23.25" customHeight="1">
      <c r="A661" s="414"/>
      <c r="B661" s="414"/>
      <c r="C661" s="414"/>
      <c r="D661" s="400"/>
      <c r="G661" s="400"/>
      <c r="K661" s="400"/>
      <c r="M661" s="400"/>
      <c r="P661" s="400"/>
      <c r="R661" s="400"/>
      <c r="Y661" s="400"/>
      <c r="AD661" s="400"/>
    </row>
    <row r="662" spans="1:30" ht="23.25" customHeight="1">
      <c r="A662" s="414"/>
      <c r="B662" s="414"/>
      <c r="C662" s="414"/>
      <c r="D662" s="400"/>
      <c r="G662" s="400"/>
      <c r="K662" s="400"/>
      <c r="M662" s="400"/>
      <c r="P662" s="400"/>
      <c r="R662" s="400"/>
      <c r="Y662" s="400"/>
      <c r="AD662" s="400"/>
    </row>
    <row r="663" spans="1:30" ht="23.25" customHeight="1">
      <c r="A663" s="414"/>
      <c r="B663" s="414"/>
      <c r="C663" s="414"/>
      <c r="D663" s="400"/>
      <c r="G663" s="400"/>
      <c r="K663" s="400"/>
      <c r="M663" s="400"/>
      <c r="P663" s="400"/>
      <c r="R663" s="400"/>
      <c r="Y663" s="400"/>
      <c r="AD663" s="400"/>
    </row>
    <row r="664" spans="1:30" ht="23.25" customHeight="1">
      <c r="A664" s="414"/>
      <c r="B664" s="414"/>
      <c r="C664" s="414"/>
      <c r="D664" s="400"/>
      <c r="G664" s="400"/>
      <c r="K664" s="400"/>
      <c r="M664" s="400"/>
      <c r="P664" s="400"/>
      <c r="R664" s="400"/>
      <c r="Y664" s="400"/>
      <c r="AD664" s="400"/>
    </row>
    <row r="665" spans="1:30" ht="23.25" customHeight="1">
      <c r="A665" s="414"/>
      <c r="B665" s="414"/>
      <c r="C665" s="414"/>
      <c r="D665" s="400"/>
      <c r="G665" s="400"/>
      <c r="K665" s="400"/>
      <c r="M665" s="400"/>
      <c r="P665" s="400"/>
      <c r="R665" s="400"/>
      <c r="Y665" s="400"/>
      <c r="AD665" s="400"/>
    </row>
    <row r="666" spans="1:30" ht="23.25" customHeight="1">
      <c r="A666" s="414"/>
      <c r="B666" s="414"/>
      <c r="C666" s="414"/>
      <c r="D666" s="400"/>
      <c r="G666" s="400"/>
      <c r="K666" s="400"/>
      <c r="M666" s="400"/>
      <c r="P666" s="400"/>
      <c r="R666" s="400"/>
      <c r="Y666" s="400"/>
      <c r="AD666" s="400"/>
    </row>
    <row r="667" spans="1:30" ht="23.25" customHeight="1">
      <c r="A667" s="414"/>
      <c r="B667" s="414"/>
      <c r="C667" s="414"/>
      <c r="D667" s="400"/>
      <c r="G667" s="400"/>
      <c r="K667" s="400"/>
      <c r="M667" s="400"/>
      <c r="P667" s="400"/>
      <c r="R667" s="400"/>
      <c r="Y667" s="400"/>
      <c r="AD667" s="400"/>
    </row>
    <row r="668" spans="1:30" ht="23.25" customHeight="1">
      <c r="A668" s="414"/>
      <c r="B668" s="414"/>
      <c r="C668" s="414"/>
      <c r="D668" s="400"/>
      <c r="G668" s="400"/>
      <c r="K668" s="400"/>
      <c r="M668" s="400"/>
      <c r="P668" s="400"/>
      <c r="R668" s="400"/>
      <c r="Y668" s="400"/>
      <c r="AD668" s="400"/>
    </row>
    <row r="669" spans="1:30" ht="23.25" customHeight="1">
      <c r="A669" s="414"/>
      <c r="B669" s="414"/>
      <c r="C669" s="414"/>
      <c r="D669" s="400"/>
      <c r="G669" s="400"/>
      <c r="K669" s="400"/>
      <c r="M669" s="400"/>
      <c r="P669" s="400"/>
      <c r="R669" s="400"/>
      <c r="Y669" s="400"/>
      <c r="AD669" s="400"/>
    </row>
    <row r="670" spans="1:30" ht="23.25" customHeight="1">
      <c r="A670" s="414"/>
      <c r="B670" s="414"/>
      <c r="C670" s="414"/>
      <c r="D670" s="400"/>
      <c r="G670" s="400"/>
      <c r="K670" s="400"/>
      <c r="M670" s="400"/>
      <c r="P670" s="400"/>
      <c r="R670" s="400"/>
      <c r="Y670" s="400"/>
      <c r="AD670" s="400"/>
    </row>
    <row r="671" spans="1:30" ht="23.25" customHeight="1">
      <c r="A671" s="414"/>
      <c r="B671" s="414"/>
      <c r="C671" s="414"/>
      <c r="D671" s="400"/>
      <c r="G671" s="400"/>
      <c r="K671" s="400"/>
      <c r="M671" s="400"/>
      <c r="P671" s="400"/>
      <c r="R671" s="400"/>
      <c r="Y671" s="400"/>
      <c r="AD671" s="400"/>
    </row>
    <row r="672" spans="1:30" ht="23.25" customHeight="1">
      <c r="A672" s="414"/>
      <c r="B672" s="414"/>
      <c r="C672" s="414"/>
      <c r="D672" s="400"/>
      <c r="G672" s="400"/>
      <c r="K672" s="400"/>
      <c r="M672" s="400"/>
      <c r="P672" s="400"/>
      <c r="R672" s="400"/>
      <c r="Y672" s="400"/>
      <c r="AD672" s="400"/>
    </row>
    <row r="673" spans="1:30" ht="23.25" customHeight="1">
      <c r="A673" s="414"/>
      <c r="B673" s="414"/>
      <c r="C673" s="414"/>
      <c r="D673" s="400"/>
      <c r="G673" s="400"/>
      <c r="K673" s="400"/>
      <c r="M673" s="400"/>
      <c r="P673" s="400"/>
      <c r="R673" s="400"/>
      <c r="Y673" s="400"/>
      <c r="AD673" s="400"/>
    </row>
    <row r="674" spans="1:30" ht="23.25" customHeight="1">
      <c r="A674" s="414"/>
      <c r="B674" s="414"/>
      <c r="C674" s="414"/>
      <c r="D674" s="400"/>
      <c r="G674" s="400"/>
      <c r="K674" s="400"/>
      <c r="M674" s="400"/>
      <c r="P674" s="400"/>
      <c r="R674" s="400"/>
      <c r="Y674" s="400"/>
      <c r="AD674" s="400"/>
    </row>
    <row r="675" spans="1:30" ht="23.25" customHeight="1">
      <c r="A675" s="414"/>
      <c r="B675" s="414"/>
      <c r="C675" s="414"/>
      <c r="D675" s="400"/>
      <c r="G675" s="400"/>
      <c r="K675" s="400"/>
      <c r="M675" s="400"/>
      <c r="P675" s="400"/>
      <c r="R675" s="400"/>
      <c r="Y675" s="400"/>
      <c r="AD675" s="400"/>
    </row>
    <row r="676" spans="1:30" ht="23.25" customHeight="1">
      <c r="A676" s="414"/>
      <c r="B676" s="414"/>
      <c r="C676" s="414"/>
      <c r="D676" s="400"/>
      <c r="G676" s="400"/>
      <c r="K676" s="400"/>
      <c r="M676" s="400"/>
      <c r="P676" s="400"/>
      <c r="R676" s="400"/>
      <c r="Y676" s="400"/>
      <c r="AD676" s="400"/>
    </row>
    <row r="677" spans="1:30" ht="23.25" customHeight="1">
      <c r="A677" s="414"/>
      <c r="B677" s="414"/>
      <c r="C677" s="414"/>
      <c r="D677" s="400"/>
      <c r="G677" s="400"/>
      <c r="K677" s="400"/>
      <c r="M677" s="400"/>
      <c r="P677" s="400"/>
      <c r="R677" s="400"/>
      <c r="Y677" s="400"/>
      <c r="AD677" s="400"/>
    </row>
    <row r="678" spans="1:30" ht="23.25" customHeight="1">
      <c r="A678" s="414"/>
      <c r="B678" s="414"/>
      <c r="C678" s="414"/>
      <c r="D678" s="400"/>
      <c r="G678" s="400"/>
      <c r="K678" s="400"/>
      <c r="M678" s="400"/>
      <c r="P678" s="400"/>
      <c r="R678" s="400"/>
      <c r="Y678" s="400"/>
      <c r="AD678" s="400"/>
    </row>
    <row r="679" spans="1:30" ht="23.25" customHeight="1">
      <c r="A679" s="414"/>
      <c r="B679" s="414"/>
      <c r="C679" s="414"/>
      <c r="D679" s="400"/>
      <c r="G679" s="400"/>
      <c r="K679" s="400"/>
      <c r="M679" s="400"/>
      <c r="P679" s="400"/>
      <c r="R679" s="400"/>
      <c r="Y679" s="400"/>
      <c r="AD679" s="400"/>
    </row>
    <row r="680" spans="1:30" ht="23.25" customHeight="1">
      <c r="A680" s="414"/>
      <c r="B680" s="414"/>
      <c r="C680" s="414"/>
      <c r="D680" s="400"/>
      <c r="G680" s="400"/>
      <c r="K680" s="400"/>
      <c r="M680" s="400"/>
      <c r="P680" s="400"/>
      <c r="R680" s="400"/>
      <c r="Y680" s="400"/>
      <c r="AD680" s="400"/>
    </row>
    <row r="681" spans="1:30" ht="23.25" customHeight="1">
      <c r="A681" s="414"/>
      <c r="B681" s="414"/>
      <c r="C681" s="414"/>
      <c r="D681" s="400"/>
      <c r="G681" s="400"/>
      <c r="K681" s="400"/>
      <c r="M681" s="400"/>
      <c r="P681" s="400"/>
      <c r="R681" s="400"/>
      <c r="Y681" s="400"/>
      <c r="AD681" s="400"/>
    </row>
    <row r="682" spans="1:30" ht="23.25" customHeight="1">
      <c r="A682" s="414"/>
      <c r="B682" s="414"/>
      <c r="C682" s="414"/>
      <c r="D682" s="400"/>
      <c r="G682" s="400"/>
      <c r="K682" s="400"/>
      <c r="M682" s="400"/>
      <c r="P682" s="400"/>
      <c r="R682" s="400"/>
      <c r="Y682" s="400"/>
      <c r="AD682" s="400"/>
    </row>
    <row r="683" spans="1:30" ht="23.25" customHeight="1">
      <c r="A683" s="414"/>
      <c r="B683" s="414"/>
      <c r="C683" s="414"/>
      <c r="D683" s="400"/>
      <c r="G683" s="400"/>
      <c r="K683" s="400"/>
      <c r="M683" s="400"/>
      <c r="P683" s="400"/>
      <c r="R683" s="400"/>
      <c r="Y683" s="400"/>
      <c r="AD683" s="400"/>
    </row>
    <row r="684" spans="1:30" ht="23.25" customHeight="1">
      <c r="A684" s="414"/>
      <c r="B684" s="414"/>
      <c r="C684" s="414"/>
      <c r="D684" s="400"/>
      <c r="G684" s="400"/>
      <c r="K684" s="400"/>
      <c r="M684" s="400"/>
      <c r="P684" s="400"/>
      <c r="R684" s="400"/>
      <c r="Y684" s="400"/>
      <c r="AD684" s="400"/>
    </row>
    <row r="685" spans="1:30" ht="23.25" customHeight="1">
      <c r="A685" s="414"/>
      <c r="B685" s="414"/>
      <c r="C685" s="414"/>
      <c r="D685" s="400"/>
      <c r="G685" s="400"/>
      <c r="K685" s="400"/>
      <c r="M685" s="400"/>
      <c r="P685" s="400"/>
      <c r="R685" s="400"/>
      <c r="Y685" s="400"/>
      <c r="AD685" s="400"/>
    </row>
    <row r="686" spans="1:30" ht="23.25" customHeight="1">
      <c r="A686" s="414"/>
      <c r="B686" s="414"/>
      <c r="C686" s="414"/>
      <c r="D686" s="400"/>
      <c r="G686" s="400"/>
      <c r="K686" s="400"/>
      <c r="M686" s="400"/>
      <c r="P686" s="400"/>
      <c r="R686" s="400"/>
      <c r="Y686" s="400"/>
      <c r="AD686" s="400"/>
    </row>
    <row r="687" spans="1:30" ht="23.25" customHeight="1">
      <c r="A687" s="414"/>
      <c r="B687" s="414"/>
      <c r="C687" s="414"/>
      <c r="D687" s="400"/>
      <c r="G687" s="400"/>
      <c r="K687" s="400"/>
      <c r="M687" s="400"/>
      <c r="P687" s="400"/>
      <c r="R687" s="400"/>
      <c r="Y687" s="400"/>
      <c r="AD687" s="400"/>
    </row>
    <row r="688" spans="1:30" ht="23.25" customHeight="1">
      <c r="A688" s="414"/>
      <c r="B688" s="414"/>
      <c r="C688" s="414"/>
      <c r="D688" s="400"/>
      <c r="G688" s="400"/>
      <c r="K688" s="400"/>
      <c r="M688" s="400"/>
      <c r="P688" s="400"/>
      <c r="R688" s="400"/>
      <c r="Y688" s="400"/>
      <c r="AD688" s="400"/>
    </row>
    <row r="689" spans="1:30" ht="23.25" customHeight="1">
      <c r="A689" s="414"/>
      <c r="B689" s="414"/>
      <c r="C689" s="414"/>
      <c r="D689" s="400"/>
      <c r="G689" s="400"/>
      <c r="K689" s="400"/>
      <c r="M689" s="400"/>
      <c r="P689" s="400"/>
      <c r="R689" s="400"/>
      <c r="Y689" s="400"/>
      <c r="AD689" s="400"/>
    </row>
    <row r="690" spans="1:30" ht="23.25" customHeight="1">
      <c r="A690" s="414"/>
      <c r="B690" s="414"/>
      <c r="C690" s="414"/>
      <c r="D690" s="400"/>
      <c r="G690" s="400"/>
      <c r="K690" s="400"/>
      <c r="M690" s="400"/>
      <c r="P690" s="400"/>
      <c r="R690" s="400"/>
      <c r="Y690" s="400"/>
      <c r="AD690" s="400"/>
    </row>
    <row r="691" spans="1:30" ht="23.25" customHeight="1">
      <c r="A691" s="414"/>
      <c r="B691" s="414"/>
      <c r="C691" s="414"/>
      <c r="D691" s="400"/>
      <c r="G691" s="400"/>
      <c r="K691" s="400"/>
      <c r="M691" s="400"/>
      <c r="P691" s="400"/>
      <c r="R691" s="400"/>
      <c r="Y691" s="400"/>
      <c r="AD691" s="400"/>
    </row>
    <row r="692" spans="1:30" ht="23.25" customHeight="1">
      <c r="A692" s="414"/>
      <c r="B692" s="414"/>
      <c r="C692" s="414"/>
      <c r="D692" s="400"/>
      <c r="G692" s="400"/>
      <c r="K692" s="400"/>
      <c r="M692" s="400"/>
      <c r="P692" s="400"/>
      <c r="R692" s="400"/>
      <c r="Y692" s="400"/>
      <c r="AD692" s="400"/>
    </row>
    <row r="693" spans="1:30" ht="23.25" customHeight="1">
      <c r="A693" s="414"/>
      <c r="B693" s="414"/>
      <c r="C693" s="414"/>
      <c r="D693" s="400"/>
      <c r="G693" s="400"/>
      <c r="K693" s="400"/>
      <c r="M693" s="400"/>
      <c r="P693" s="400"/>
      <c r="R693" s="400"/>
      <c r="Y693" s="400"/>
      <c r="AD693" s="400"/>
    </row>
    <row r="694" spans="1:30" ht="23.25" customHeight="1">
      <c r="A694" s="414"/>
      <c r="B694" s="414"/>
      <c r="C694" s="414"/>
      <c r="D694" s="400"/>
      <c r="G694" s="400"/>
      <c r="K694" s="400"/>
      <c r="M694" s="400"/>
      <c r="P694" s="400"/>
      <c r="R694" s="400"/>
      <c r="Y694" s="400"/>
      <c r="AD694" s="400"/>
    </row>
    <row r="695" spans="1:30" ht="23.25" customHeight="1">
      <c r="A695" s="414"/>
      <c r="B695" s="414"/>
      <c r="C695" s="414"/>
      <c r="D695" s="400"/>
      <c r="G695" s="400"/>
      <c r="K695" s="400"/>
      <c r="M695" s="400"/>
      <c r="P695" s="400"/>
      <c r="R695" s="400"/>
      <c r="Y695" s="400"/>
      <c r="AD695" s="400"/>
    </row>
    <row r="696" spans="1:30" ht="23.25" customHeight="1">
      <c r="A696" s="414"/>
      <c r="B696" s="414"/>
      <c r="C696" s="414"/>
      <c r="D696" s="400"/>
      <c r="G696" s="400"/>
      <c r="K696" s="400"/>
      <c r="M696" s="400"/>
      <c r="P696" s="400"/>
      <c r="R696" s="400"/>
      <c r="Y696" s="400"/>
      <c r="AD696" s="400"/>
    </row>
    <row r="697" spans="1:30" ht="23.25" customHeight="1">
      <c r="A697" s="414"/>
      <c r="B697" s="414"/>
      <c r="C697" s="414"/>
      <c r="D697" s="400"/>
      <c r="G697" s="400"/>
      <c r="K697" s="400"/>
      <c r="M697" s="400"/>
      <c r="P697" s="400"/>
      <c r="R697" s="400"/>
      <c r="Y697" s="400"/>
      <c r="AD697" s="400"/>
    </row>
    <row r="698" spans="1:30" ht="23.25" customHeight="1">
      <c r="A698" s="414"/>
      <c r="B698" s="414"/>
      <c r="C698" s="414"/>
      <c r="D698" s="400"/>
      <c r="G698" s="400"/>
      <c r="K698" s="400"/>
      <c r="M698" s="400"/>
      <c r="P698" s="400"/>
      <c r="R698" s="400"/>
      <c r="Y698" s="400"/>
      <c r="AD698" s="400"/>
    </row>
    <row r="699" spans="1:30" ht="23.25" customHeight="1">
      <c r="A699" s="414"/>
      <c r="B699" s="414"/>
      <c r="C699" s="414"/>
      <c r="D699" s="400"/>
      <c r="G699" s="400"/>
      <c r="K699" s="400"/>
      <c r="M699" s="400"/>
      <c r="P699" s="400"/>
      <c r="R699" s="400"/>
      <c r="Y699" s="400"/>
      <c r="AD699" s="400"/>
    </row>
    <row r="700" spans="1:30" ht="23.25" customHeight="1">
      <c r="A700" s="414"/>
      <c r="B700" s="414"/>
      <c r="C700" s="414"/>
      <c r="D700" s="400"/>
      <c r="G700" s="400"/>
      <c r="K700" s="400"/>
      <c r="M700" s="400"/>
      <c r="P700" s="400"/>
      <c r="R700" s="400"/>
      <c r="Y700" s="400"/>
      <c r="AD700" s="400"/>
    </row>
    <row r="701" spans="1:30" ht="23.25" customHeight="1">
      <c r="A701" s="414"/>
      <c r="B701" s="414"/>
      <c r="C701" s="414"/>
      <c r="D701" s="400"/>
      <c r="G701" s="400"/>
      <c r="K701" s="400"/>
      <c r="M701" s="400"/>
      <c r="P701" s="400"/>
      <c r="R701" s="400"/>
      <c r="Y701" s="400"/>
      <c r="AD701" s="400"/>
    </row>
    <row r="702" spans="1:30" ht="23.25" customHeight="1">
      <c r="A702" s="414"/>
      <c r="B702" s="414"/>
      <c r="C702" s="414"/>
      <c r="D702" s="400"/>
      <c r="G702" s="400"/>
      <c r="K702" s="400"/>
      <c r="M702" s="400"/>
      <c r="P702" s="400"/>
      <c r="R702" s="400"/>
      <c r="Y702" s="400"/>
      <c r="AD702" s="400"/>
    </row>
    <row r="703" spans="1:30" ht="23.25" customHeight="1">
      <c r="A703" s="414"/>
      <c r="B703" s="414"/>
      <c r="C703" s="414"/>
      <c r="D703" s="400"/>
      <c r="G703" s="400"/>
      <c r="K703" s="400"/>
      <c r="M703" s="400"/>
      <c r="P703" s="400"/>
      <c r="R703" s="400"/>
      <c r="Y703" s="400"/>
      <c r="AD703" s="400"/>
    </row>
    <row r="704" spans="1:30" ht="23.25" customHeight="1">
      <c r="A704" s="414"/>
      <c r="B704" s="414"/>
      <c r="C704" s="414"/>
      <c r="D704" s="400"/>
      <c r="G704" s="400"/>
      <c r="K704" s="400"/>
      <c r="M704" s="400"/>
      <c r="P704" s="400"/>
      <c r="R704" s="400"/>
      <c r="Y704" s="400"/>
      <c r="AD704" s="400"/>
    </row>
    <row r="705" spans="1:30" ht="23.25" customHeight="1">
      <c r="A705" s="414"/>
      <c r="B705" s="414"/>
      <c r="C705" s="414"/>
      <c r="D705" s="400"/>
      <c r="G705" s="400"/>
      <c r="K705" s="400"/>
      <c r="M705" s="400"/>
      <c r="P705" s="400"/>
      <c r="R705" s="400"/>
      <c r="Y705" s="400"/>
      <c r="AD705" s="400"/>
    </row>
    <row r="706" spans="1:30" ht="23.25" customHeight="1">
      <c r="A706" s="414"/>
      <c r="B706" s="414"/>
      <c r="C706" s="414"/>
      <c r="D706" s="400"/>
      <c r="G706" s="400"/>
      <c r="K706" s="400"/>
      <c r="M706" s="400"/>
      <c r="P706" s="400"/>
      <c r="R706" s="400"/>
      <c r="Y706" s="400"/>
      <c r="AD706" s="400"/>
    </row>
    <row r="707" spans="1:30" ht="23.25" customHeight="1">
      <c r="A707" s="414"/>
      <c r="B707" s="414"/>
      <c r="C707" s="414"/>
      <c r="D707" s="400"/>
      <c r="G707" s="400"/>
      <c r="K707" s="400"/>
      <c r="M707" s="400"/>
      <c r="P707" s="400"/>
      <c r="R707" s="400"/>
      <c r="Y707" s="400"/>
      <c r="AD707" s="400"/>
    </row>
    <row r="708" spans="1:30" ht="23.25" customHeight="1">
      <c r="A708" s="414"/>
      <c r="B708" s="414"/>
      <c r="C708" s="414"/>
      <c r="D708" s="400"/>
      <c r="G708" s="400"/>
      <c r="K708" s="400"/>
      <c r="M708" s="400"/>
      <c r="P708" s="400"/>
      <c r="R708" s="400"/>
      <c r="Y708" s="400"/>
      <c r="AD708" s="400"/>
    </row>
    <row r="709" spans="1:30" ht="23.25" customHeight="1">
      <c r="A709" s="414"/>
      <c r="B709" s="414"/>
      <c r="C709" s="414"/>
      <c r="D709" s="400"/>
      <c r="G709" s="400"/>
      <c r="K709" s="400"/>
      <c r="M709" s="400"/>
      <c r="P709" s="400"/>
      <c r="R709" s="400"/>
      <c r="Y709" s="400"/>
      <c r="AD709" s="400"/>
    </row>
    <row r="710" spans="1:30" ht="23.25" customHeight="1">
      <c r="A710" s="414"/>
      <c r="B710" s="414"/>
      <c r="C710" s="414"/>
      <c r="D710" s="400"/>
      <c r="G710" s="400"/>
      <c r="K710" s="400"/>
      <c r="M710" s="400"/>
      <c r="P710" s="400"/>
      <c r="R710" s="400"/>
      <c r="Y710" s="400"/>
      <c r="AD710" s="400"/>
    </row>
    <row r="711" spans="1:30" ht="23.25" customHeight="1">
      <c r="A711" s="414"/>
      <c r="B711" s="414"/>
      <c r="C711" s="414"/>
      <c r="D711" s="400"/>
      <c r="G711" s="400"/>
      <c r="K711" s="400"/>
      <c r="M711" s="400"/>
      <c r="P711" s="400"/>
      <c r="R711" s="400"/>
      <c r="Y711" s="400"/>
      <c r="AD711" s="400"/>
    </row>
    <row r="712" spans="1:30" ht="23.25" customHeight="1">
      <c r="A712" s="414"/>
      <c r="B712" s="414"/>
      <c r="C712" s="414"/>
      <c r="D712" s="400"/>
      <c r="G712" s="400"/>
      <c r="K712" s="400"/>
      <c r="M712" s="400"/>
      <c r="P712" s="400"/>
      <c r="R712" s="400"/>
      <c r="Y712" s="400"/>
      <c r="AD712" s="400"/>
    </row>
    <row r="713" spans="1:30" ht="23.25" customHeight="1">
      <c r="A713" s="414"/>
      <c r="B713" s="414"/>
      <c r="C713" s="414"/>
      <c r="D713" s="400"/>
      <c r="G713" s="400"/>
      <c r="K713" s="400"/>
      <c r="M713" s="400"/>
      <c r="P713" s="400"/>
      <c r="R713" s="400"/>
      <c r="Y713" s="400"/>
      <c r="AD713" s="400"/>
    </row>
    <row r="714" spans="1:30" ht="23.25" customHeight="1">
      <c r="A714" s="414"/>
      <c r="B714" s="414"/>
      <c r="C714" s="414"/>
      <c r="D714" s="400"/>
      <c r="G714" s="400"/>
      <c r="K714" s="400"/>
      <c r="M714" s="400"/>
      <c r="P714" s="400"/>
      <c r="R714" s="400"/>
      <c r="Y714" s="400"/>
      <c r="AD714" s="400"/>
    </row>
    <row r="715" spans="1:30" ht="23.25" customHeight="1">
      <c r="A715" s="414"/>
      <c r="B715" s="414"/>
      <c r="C715" s="414"/>
      <c r="D715" s="400"/>
      <c r="G715" s="400"/>
      <c r="K715" s="400"/>
      <c r="M715" s="400"/>
      <c r="P715" s="400"/>
      <c r="R715" s="400"/>
      <c r="Y715" s="400"/>
      <c r="AD715" s="400"/>
    </row>
    <row r="716" spans="1:30" ht="23.25" customHeight="1">
      <c r="A716" s="414"/>
      <c r="B716" s="414"/>
      <c r="C716" s="414"/>
      <c r="D716" s="400"/>
      <c r="G716" s="400"/>
      <c r="K716" s="400"/>
      <c r="M716" s="400"/>
      <c r="P716" s="400"/>
      <c r="R716" s="400"/>
      <c r="Y716" s="400"/>
      <c r="AD716" s="400"/>
    </row>
    <row r="717" spans="1:30" ht="23.25" customHeight="1">
      <c r="A717" s="414"/>
      <c r="B717" s="414"/>
      <c r="C717" s="414"/>
      <c r="D717" s="400"/>
      <c r="G717" s="400"/>
      <c r="K717" s="400"/>
      <c r="M717" s="400"/>
      <c r="P717" s="400"/>
      <c r="R717" s="400"/>
      <c r="Y717" s="400"/>
      <c r="AD717" s="400"/>
    </row>
    <row r="718" spans="1:30" ht="23.25" customHeight="1">
      <c r="A718" s="414"/>
      <c r="B718" s="414"/>
      <c r="C718" s="414"/>
      <c r="D718" s="400"/>
      <c r="G718" s="400"/>
      <c r="K718" s="400"/>
      <c r="M718" s="400"/>
      <c r="P718" s="400"/>
      <c r="R718" s="400"/>
      <c r="Y718" s="400"/>
      <c r="AD718" s="400"/>
    </row>
    <row r="719" spans="1:30" ht="23.25" customHeight="1">
      <c r="A719" s="414"/>
      <c r="B719" s="414"/>
      <c r="C719" s="414"/>
      <c r="D719" s="400"/>
      <c r="G719" s="400"/>
      <c r="K719" s="400"/>
      <c r="M719" s="400"/>
      <c r="P719" s="400"/>
      <c r="R719" s="400"/>
      <c r="Y719" s="400"/>
      <c r="AD719" s="400"/>
    </row>
    <row r="720" spans="1:30" ht="23.25" customHeight="1">
      <c r="A720" s="414"/>
      <c r="B720" s="414"/>
      <c r="C720" s="414"/>
      <c r="D720" s="400"/>
      <c r="G720" s="400"/>
      <c r="K720" s="400"/>
      <c r="M720" s="400"/>
      <c r="P720" s="400"/>
      <c r="R720" s="400"/>
      <c r="Y720" s="400"/>
      <c r="AD720" s="400"/>
    </row>
    <row r="721" spans="1:30" ht="23.25" customHeight="1">
      <c r="A721" s="414"/>
      <c r="B721" s="414"/>
      <c r="C721" s="414"/>
      <c r="D721" s="400"/>
      <c r="G721" s="400"/>
      <c r="K721" s="400"/>
      <c r="M721" s="400"/>
      <c r="P721" s="400"/>
      <c r="R721" s="400"/>
      <c r="Y721" s="400"/>
      <c r="AD721" s="400"/>
    </row>
    <row r="722" spans="1:30" ht="23.25" customHeight="1">
      <c r="A722" s="414"/>
      <c r="B722" s="414"/>
      <c r="C722" s="414"/>
      <c r="D722" s="400"/>
      <c r="G722" s="400"/>
      <c r="K722" s="400"/>
      <c r="M722" s="400"/>
      <c r="P722" s="400"/>
      <c r="R722" s="400"/>
      <c r="Y722" s="400"/>
      <c r="AD722" s="400"/>
    </row>
    <row r="723" spans="1:30" ht="23.25" customHeight="1">
      <c r="A723" s="414"/>
      <c r="B723" s="414"/>
      <c r="C723" s="414"/>
      <c r="D723" s="400"/>
      <c r="G723" s="400"/>
      <c r="K723" s="400"/>
      <c r="M723" s="400"/>
      <c r="P723" s="400"/>
      <c r="R723" s="400"/>
      <c r="Y723" s="400"/>
      <c r="AD723" s="400"/>
    </row>
    <row r="724" spans="1:30" ht="23.25" customHeight="1">
      <c r="A724" s="414"/>
      <c r="B724" s="414"/>
      <c r="C724" s="414"/>
      <c r="D724" s="400"/>
      <c r="G724" s="400"/>
      <c r="K724" s="400"/>
      <c r="M724" s="400"/>
      <c r="P724" s="400"/>
      <c r="R724" s="400"/>
      <c r="Y724" s="400"/>
      <c r="AD724" s="400"/>
    </row>
    <row r="725" spans="1:30" ht="23.25" customHeight="1">
      <c r="A725" s="414"/>
      <c r="B725" s="414"/>
      <c r="C725" s="414"/>
      <c r="D725" s="400"/>
      <c r="G725" s="400"/>
      <c r="K725" s="400"/>
      <c r="M725" s="400"/>
      <c r="P725" s="400"/>
      <c r="R725" s="400"/>
      <c r="Y725" s="400"/>
      <c r="AD725" s="400"/>
    </row>
    <row r="726" spans="1:30" ht="23.25" customHeight="1">
      <c r="A726" s="414"/>
      <c r="B726" s="414"/>
      <c r="C726" s="414"/>
      <c r="D726" s="400"/>
      <c r="G726" s="400"/>
      <c r="K726" s="400"/>
      <c r="M726" s="400"/>
      <c r="P726" s="400"/>
      <c r="R726" s="400"/>
      <c r="Y726" s="400"/>
      <c r="AD726" s="400"/>
    </row>
    <row r="727" spans="1:30" ht="23.25" customHeight="1">
      <c r="A727" s="414"/>
      <c r="B727" s="414"/>
      <c r="C727" s="414"/>
      <c r="D727" s="400"/>
      <c r="G727" s="400"/>
      <c r="K727" s="400"/>
      <c r="M727" s="400"/>
      <c r="P727" s="400"/>
      <c r="R727" s="400"/>
      <c r="Y727" s="400"/>
      <c r="AD727" s="400"/>
    </row>
    <row r="728" spans="1:30" ht="23.25" customHeight="1">
      <c r="A728" s="414"/>
      <c r="B728" s="414"/>
      <c r="C728" s="414"/>
      <c r="D728" s="400"/>
      <c r="G728" s="400"/>
      <c r="K728" s="400"/>
      <c r="M728" s="400"/>
      <c r="P728" s="400"/>
      <c r="R728" s="400"/>
      <c r="Y728" s="400"/>
      <c r="AD728" s="400"/>
    </row>
    <row r="729" spans="1:30" ht="23.25" customHeight="1">
      <c r="A729" s="414"/>
      <c r="B729" s="414"/>
      <c r="C729" s="414"/>
      <c r="D729" s="400"/>
      <c r="G729" s="400"/>
      <c r="K729" s="400"/>
      <c r="M729" s="400"/>
      <c r="P729" s="400"/>
      <c r="R729" s="400"/>
      <c r="Y729" s="400"/>
      <c r="AD729" s="400"/>
    </row>
    <row r="730" spans="1:30" ht="23.25" customHeight="1">
      <c r="A730" s="414"/>
      <c r="B730" s="414"/>
      <c r="C730" s="414"/>
      <c r="D730" s="400"/>
      <c r="G730" s="400"/>
      <c r="K730" s="400"/>
      <c r="M730" s="400"/>
      <c r="P730" s="400"/>
      <c r="R730" s="400"/>
      <c r="Y730" s="400"/>
      <c r="AD730" s="400"/>
    </row>
    <row r="731" spans="1:30" ht="23.25" customHeight="1">
      <c r="A731" s="414"/>
      <c r="B731" s="414"/>
      <c r="C731" s="414"/>
      <c r="D731" s="400"/>
      <c r="G731" s="400"/>
      <c r="K731" s="400"/>
      <c r="M731" s="400"/>
      <c r="P731" s="400"/>
      <c r="R731" s="400"/>
      <c r="Y731" s="400"/>
      <c r="AD731" s="400"/>
    </row>
    <row r="732" spans="1:30" ht="23.25" customHeight="1">
      <c r="A732" s="414"/>
      <c r="B732" s="414"/>
      <c r="C732" s="414"/>
      <c r="D732" s="400"/>
      <c r="G732" s="400"/>
      <c r="K732" s="400"/>
      <c r="M732" s="400"/>
      <c r="P732" s="400"/>
      <c r="R732" s="400"/>
      <c r="Y732" s="400"/>
      <c r="AD732" s="400"/>
    </row>
    <row r="733" spans="1:30" ht="23.25" customHeight="1">
      <c r="A733" s="414"/>
      <c r="B733" s="414"/>
      <c r="C733" s="414"/>
      <c r="D733" s="400"/>
      <c r="G733" s="400"/>
      <c r="K733" s="400"/>
      <c r="M733" s="400"/>
      <c r="P733" s="400"/>
      <c r="R733" s="400"/>
      <c r="Y733" s="400"/>
      <c r="AD733" s="400"/>
    </row>
    <row r="734" spans="1:30" ht="23.25" customHeight="1">
      <c r="A734" s="414"/>
      <c r="B734" s="414"/>
      <c r="C734" s="414"/>
      <c r="D734" s="400"/>
      <c r="G734" s="400"/>
      <c r="K734" s="400"/>
      <c r="M734" s="400"/>
      <c r="P734" s="400"/>
      <c r="R734" s="400"/>
      <c r="Y734" s="400"/>
      <c r="AD734" s="400"/>
    </row>
    <row r="735" spans="1:30" ht="23.25" customHeight="1">
      <c r="A735" s="414"/>
      <c r="B735" s="414"/>
      <c r="C735" s="414"/>
      <c r="D735" s="400"/>
      <c r="G735" s="400"/>
      <c r="K735" s="400"/>
      <c r="M735" s="400"/>
      <c r="P735" s="400"/>
      <c r="R735" s="400"/>
      <c r="Y735" s="400"/>
      <c r="AD735" s="400"/>
    </row>
    <row r="736" spans="1:30" ht="23.25" customHeight="1">
      <c r="A736" s="414"/>
      <c r="B736" s="414"/>
      <c r="C736" s="414"/>
      <c r="D736" s="400"/>
      <c r="G736" s="400"/>
      <c r="K736" s="400"/>
      <c r="M736" s="400"/>
      <c r="P736" s="400"/>
      <c r="R736" s="400"/>
      <c r="Y736" s="400"/>
      <c r="AD736" s="400"/>
    </row>
    <row r="737" spans="1:30" ht="23.25" customHeight="1">
      <c r="A737" s="414"/>
      <c r="B737" s="414"/>
      <c r="C737" s="414"/>
      <c r="D737" s="400"/>
      <c r="G737" s="400"/>
      <c r="K737" s="400"/>
      <c r="M737" s="400"/>
      <c r="P737" s="400"/>
      <c r="R737" s="400"/>
      <c r="Y737" s="400"/>
      <c r="AD737" s="400"/>
    </row>
    <row r="738" spans="1:30" ht="23.25" customHeight="1">
      <c r="A738" s="414"/>
      <c r="B738" s="414"/>
      <c r="C738" s="414"/>
      <c r="D738" s="400"/>
      <c r="G738" s="400"/>
      <c r="K738" s="400"/>
      <c r="M738" s="400"/>
      <c r="P738" s="400"/>
      <c r="R738" s="400"/>
      <c r="Y738" s="400"/>
      <c r="AD738" s="400"/>
    </row>
    <row r="739" spans="1:30" ht="23.25" customHeight="1">
      <c r="A739" s="414"/>
      <c r="B739" s="414"/>
      <c r="C739" s="414"/>
      <c r="D739" s="400"/>
      <c r="G739" s="400"/>
      <c r="K739" s="400"/>
      <c r="M739" s="400"/>
      <c r="P739" s="400"/>
      <c r="R739" s="400"/>
      <c r="Y739" s="400"/>
      <c r="AD739" s="400"/>
    </row>
    <row r="740" spans="1:30" ht="23.25" customHeight="1">
      <c r="A740" s="414"/>
      <c r="B740" s="414"/>
      <c r="C740" s="414"/>
      <c r="D740" s="400"/>
      <c r="G740" s="400"/>
      <c r="K740" s="400"/>
      <c r="M740" s="400"/>
      <c r="P740" s="400"/>
      <c r="R740" s="400"/>
      <c r="Y740" s="400"/>
      <c r="AD740" s="400"/>
    </row>
    <row r="741" spans="1:30" ht="23.25" customHeight="1">
      <c r="A741" s="414"/>
      <c r="B741" s="414"/>
      <c r="C741" s="414"/>
      <c r="D741" s="400"/>
      <c r="G741" s="400"/>
      <c r="K741" s="400"/>
      <c r="M741" s="400"/>
      <c r="P741" s="400"/>
      <c r="R741" s="400"/>
      <c r="Y741" s="400"/>
      <c r="AD741" s="400"/>
    </row>
    <row r="742" spans="1:30" ht="23.25" customHeight="1">
      <c r="A742" s="414"/>
      <c r="B742" s="414"/>
      <c r="C742" s="414"/>
      <c r="D742" s="400"/>
      <c r="G742" s="400"/>
      <c r="K742" s="400"/>
      <c r="M742" s="400"/>
      <c r="P742" s="400"/>
      <c r="R742" s="400"/>
      <c r="Y742" s="400"/>
      <c r="AD742" s="400"/>
    </row>
    <row r="743" spans="1:30" ht="23.25" customHeight="1">
      <c r="A743" s="414"/>
      <c r="B743" s="414"/>
      <c r="C743" s="414"/>
      <c r="D743" s="400"/>
      <c r="G743" s="400"/>
      <c r="K743" s="400"/>
      <c r="M743" s="400"/>
      <c r="P743" s="400"/>
      <c r="R743" s="400"/>
      <c r="Y743" s="400"/>
      <c r="AD743" s="400"/>
    </row>
    <row r="744" spans="1:30" ht="23.25" customHeight="1">
      <c r="A744" s="414"/>
      <c r="B744" s="414"/>
      <c r="C744" s="414"/>
      <c r="D744" s="400"/>
      <c r="G744" s="400"/>
      <c r="K744" s="400"/>
      <c r="M744" s="400"/>
      <c r="P744" s="400"/>
      <c r="R744" s="400"/>
      <c r="Y744" s="400"/>
      <c r="AD744" s="400"/>
    </row>
    <row r="745" spans="1:30" ht="23.25" customHeight="1">
      <c r="A745" s="414"/>
      <c r="B745" s="414"/>
      <c r="C745" s="414"/>
      <c r="D745" s="400"/>
      <c r="G745" s="400"/>
      <c r="K745" s="400"/>
      <c r="M745" s="400"/>
      <c r="P745" s="400"/>
      <c r="R745" s="400"/>
      <c r="Y745" s="400"/>
      <c r="AD745" s="400"/>
    </row>
    <row r="746" spans="1:30" ht="23.25" customHeight="1">
      <c r="A746" s="414"/>
      <c r="B746" s="414"/>
      <c r="C746" s="414"/>
      <c r="D746" s="400"/>
      <c r="G746" s="400"/>
      <c r="K746" s="400"/>
      <c r="M746" s="400"/>
      <c r="P746" s="400"/>
      <c r="R746" s="400"/>
      <c r="Y746" s="400"/>
      <c r="AD746" s="400"/>
    </row>
    <row r="747" spans="1:30" ht="23.25" customHeight="1">
      <c r="A747" s="414"/>
      <c r="B747" s="414"/>
      <c r="C747" s="414"/>
      <c r="D747" s="400"/>
      <c r="G747" s="400"/>
      <c r="K747" s="400"/>
      <c r="M747" s="400"/>
      <c r="P747" s="400"/>
      <c r="R747" s="400"/>
      <c r="Y747" s="400"/>
      <c r="AD747" s="400"/>
    </row>
    <row r="748" spans="1:30" ht="23.25" customHeight="1">
      <c r="A748" s="414"/>
      <c r="B748" s="414"/>
      <c r="C748" s="414"/>
      <c r="D748" s="400"/>
      <c r="G748" s="400"/>
      <c r="K748" s="400"/>
      <c r="M748" s="400"/>
      <c r="P748" s="400"/>
      <c r="R748" s="400"/>
      <c r="Y748" s="400"/>
      <c r="AD748" s="400"/>
    </row>
    <row r="749" spans="1:30" ht="23.25" customHeight="1">
      <c r="A749" s="414"/>
      <c r="B749" s="414"/>
      <c r="C749" s="414"/>
      <c r="D749" s="400"/>
      <c r="G749" s="400"/>
      <c r="K749" s="400"/>
      <c r="M749" s="400"/>
      <c r="P749" s="400"/>
      <c r="R749" s="400"/>
      <c r="Y749" s="400"/>
      <c r="AD749" s="400"/>
    </row>
    <row r="750" spans="1:30" ht="23.25" customHeight="1">
      <c r="A750" s="414"/>
      <c r="B750" s="414"/>
      <c r="C750" s="414"/>
      <c r="D750" s="400"/>
      <c r="G750" s="400"/>
      <c r="K750" s="400"/>
      <c r="M750" s="400"/>
      <c r="P750" s="400"/>
      <c r="R750" s="400"/>
      <c r="Y750" s="400"/>
      <c r="AD750" s="400"/>
    </row>
    <row r="751" spans="1:30" ht="23.25" customHeight="1">
      <c r="A751" s="414"/>
      <c r="B751" s="414"/>
      <c r="C751" s="414"/>
      <c r="D751" s="400"/>
      <c r="G751" s="400"/>
      <c r="K751" s="400"/>
      <c r="M751" s="400"/>
      <c r="P751" s="400"/>
      <c r="R751" s="400"/>
      <c r="Y751" s="400"/>
      <c r="AD751" s="400"/>
    </row>
    <row r="752" spans="1:30" ht="23.25" customHeight="1">
      <c r="A752" s="414"/>
      <c r="B752" s="414"/>
      <c r="C752" s="414"/>
      <c r="D752" s="400"/>
      <c r="G752" s="400"/>
      <c r="K752" s="400"/>
      <c r="M752" s="400"/>
      <c r="P752" s="400"/>
      <c r="R752" s="400"/>
      <c r="Y752" s="400"/>
      <c r="AD752" s="400"/>
    </row>
    <row r="753" spans="1:30" ht="23.25" customHeight="1">
      <c r="A753" s="414"/>
      <c r="B753" s="414"/>
      <c r="C753" s="414"/>
      <c r="D753" s="400"/>
      <c r="G753" s="400"/>
      <c r="K753" s="400"/>
      <c r="M753" s="400"/>
      <c r="P753" s="400"/>
      <c r="R753" s="400"/>
      <c r="Y753" s="400"/>
      <c r="AD753" s="400"/>
    </row>
    <row r="754" spans="1:30" ht="23.25" customHeight="1">
      <c r="A754" s="414"/>
      <c r="B754" s="414"/>
      <c r="C754" s="414"/>
      <c r="D754" s="400"/>
      <c r="G754" s="400"/>
      <c r="K754" s="400"/>
      <c r="M754" s="400"/>
      <c r="P754" s="400"/>
      <c r="R754" s="400"/>
      <c r="Y754" s="400"/>
      <c r="AD754" s="400"/>
    </row>
    <row r="755" spans="1:30" ht="23.25" customHeight="1">
      <c r="A755" s="414"/>
      <c r="B755" s="414"/>
      <c r="C755" s="414"/>
      <c r="D755" s="400"/>
      <c r="G755" s="400"/>
      <c r="K755" s="400"/>
      <c r="M755" s="400"/>
      <c r="P755" s="400"/>
      <c r="R755" s="400"/>
      <c r="Y755" s="400"/>
      <c r="AD755" s="400"/>
    </row>
    <row r="756" spans="1:30" ht="23.25" customHeight="1">
      <c r="A756" s="414"/>
      <c r="B756" s="414"/>
      <c r="C756" s="414"/>
      <c r="D756" s="400"/>
      <c r="G756" s="400"/>
      <c r="K756" s="400"/>
      <c r="M756" s="400"/>
      <c r="P756" s="400"/>
      <c r="R756" s="400"/>
      <c r="Y756" s="400"/>
      <c r="AD756" s="400"/>
    </row>
    <row r="757" spans="1:30" ht="23.25" customHeight="1">
      <c r="A757" s="414"/>
      <c r="B757" s="414"/>
      <c r="C757" s="414"/>
      <c r="D757" s="400"/>
      <c r="G757" s="400"/>
      <c r="K757" s="400"/>
      <c r="M757" s="400"/>
      <c r="P757" s="400"/>
      <c r="R757" s="400"/>
      <c r="Y757" s="400"/>
      <c r="AD757" s="400"/>
    </row>
    <row r="758" spans="1:30" ht="23.25" customHeight="1">
      <c r="A758" s="414"/>
      <c r="B758" s="414"/>
      <c r="C758" s="414"/>
      <c r="D758" s="400"/>
      <c r="G758" s="400"/>
      <c r="K758" s="400"/>
      <c r="M758" s="400"/>
      <c r="P758" s="400"/>
      <c r="R758" s="400"/>
      <c r="Y758" s="400"/>
      <c r="AD758" s="400"/>
    </row>
    <row r="759" spans="1:30" ht="23.25" customHeight="1">
      <c r="A759" s="414"/>
      <c r="B759" s="414"/>
      <c r="C759" s="414"/>
      <c r="D759" s="400"/>
      <c r="G759" s="400"/>
      <c r="K759" s="400"/>
      <c r="M759" s="400"/>
      <c r="P759" s="400"/>
      <c r="R759" s="400"/>
      <c r="Y759" s="400"/>
      <c r="AD759" s="400"/>
    </row>
    <row r="760" spans="1:30" ht="23.25" customHeight="1">
      <c r="A760" s="414"/>
      <c r="B760" s="414"/>
      <c r="C760" s="414"/>
      <c r="D760" s="400"/>
      <c r="G760" s="400"/>
      <c r="K760" s="400"/>
      <c r="M760" s="400"/>
      <c r="P760" s="400"/>
      <c r="R760" s="400"/>
      <c r="Y760" s="400"/>
      <c r="AD760" s="400"/>
    </row>
    <row r="761" spans="1:30" ht="23.25" customHeight="1">
      <c r="A761" s="414"/>
      <c r="B761" s="414"/>
      <c r="C761" s="414"/>
      <c r="D761" s="400"/>
      <c r="G761" s="400"/>
      <c r="K761" s="400"/>
      <c r="M761" s="400"/>
      <c r="P761" s="400"/>
      <c r="R761" s="400"/>
      <c r="Y761" s="400"/>
      <c r="AD761" s="400"/>
    </row>
    <row r="762" spans="1:30" ht="23.25" customHeight="1">
      <c r="A762" s="414"/>
      <c r="B762" s="414"/>
      <c r="C762" s="414"/>
      <c r="D762" s="400"/>
      <c r="G762" s="400"/>
      <c r="K762" s="400"/>
      <c r="M762" s="400"/>
      <c r="P762" s="400"/>
      <c r="R762" s="400"/>
      <c r="Y762" s="400"/>
      <c r="AD762" s="400"/>
    </row>
    <row r="763" spans="1:30" ht="23.25" customHeight="1">
      <c r="A763" s="414"/>
      <c r="B763" s="414"/>
      <c r="C763" s="414"/>
      <c r="D763" s="400"/>
      <c r="G763" s="400"/>
      <c r="K763" s="400"/>
      <c r="M763" s="400"/>
      <c r="P763" s="400"/>
      <c r="R763" s="400"/>
      <c r="Y763" s="400"/>
      <c r="AD763" s="400"/>
    </row>
    <row r="764" spans="1:30" ht="23.25" customHeight="1">
      <c r="A764" s="414"/>
      <c r="B764" s="414"/>
      <c r="C764" s="414"/>
      <c r="D764" s="400"/>
      <c r="G764" s="400"/>
      <c r="K764" s="400"/>
      <c r="M764" s="400"/>
      <c r="P764" s="400"/>
      <c r="R764" s="400"/>
      <c r="Y764" s="400"/>
      <c r="AD764" s="400"/>
    </row>
    <row r="765" spans="1:30" ht="23.25" customHeight="1">
      <c r="A765" s="414"/>
      <c r="B765" s="414"/>
      <c r="C765" s="414"/>
      <c r="D765" s="400"/>
      <c r="G765" s="400"/>
      <c r="K765" s="400"/>
      <c r="M765" s="400"/>
      <c r="P765" s="400"/>
      <c r="R765" s="400"/>
      <c r="Y765" s="400"/>
      <c r="AD765" s="400"/>
    </row>
    <row r="766" spans="1:30" ht="23.25" customHeight="1">
      <c r="A766" s="414"/>
      <c r="B766" s="414"/>
      <c r="C766" s="414"/>
      <c r="D766" s="400"/>
      <c r="G766" s="400"/>
      <c r="K766" s="400"/>
      <c r="M766" s="400"/>
      <c r="P766" s="400"/>
      <c r="R766" s="400"/>
      <c r="Y766" s="400"/>
      <c r="AD766" s="400"/>
    </row>
    <row r="767" spans="1:30" ht="23.25" customHeight="1">
      <c r="A767" s="414"/>
      <c r="B767" s="414"/>
      <c r="C767" s="414"/>
      <c r="D767" s="400"/>
      <c r="G767" s="400"/>
      <c r="K767" s="400"/>
      <c r="M767" s="400"/>
      <c r="P767" s="400"/>
      <c r="R767" s="400"/>
      <c r="Y767" s="400"/>
      <c r="AD767" s="400"/>
    </row>
    <row r="768" spans="1:30" ht="23.25" customHeight="1">
      <c r="A768" s="414"/>
      <c r="B768" s="414"/>
      <c r="C768" s="414"/>
      <c r="D768" s="400"/>
      <c r="G768" s="400"/>
      <c r="K768" s="400"/>
      <c r="M768" s="400"/>
      <c r="P768" s="400"/>
      <c r="R768" s="400"/>
      <c r="Y768" s="400"/>
      <c r="AD768" s="400"/>
    </row>
    <row r="769" spans="1:30" ht="23.25" customHeight="1">
      <c r="A769" s="414"/>
      <c r="B769" s="414"/>
      <c r="C769" s="414"/>
      <c r="D769" s="400"/>
      <c r="G769" s="400"/>
      <c r="K769" s="400"/>
      <c r="M769" s="400"/>
      <c r="P769" s="400"/>
      <c r="R769" s="400"/>
      <c r="Y769" s="400"/>
      <c r="AD769" s="400"/>
    </row>
    <row r="770" spans="1:30" ht="23.25" customHeight="1">
      <c r="A770" s="414"/>
      <c r="B770" s="414"/>
      <c r="C770" s="414"/>
      <c r="D770" s="400"/>
      <c r="G770" s="400"/>
      <c r="K770" s="400"/>
      <c r="M770" s="400"/>
      <c r="P770" s="400"/>
      <c r="R770" s="400"/>
      <c r="Y770" s="400"/>
      <c r="AD770" s="400"/>
    </row>
    <row r="771" spans="1:30" ht="23.25" customHeight="1">
      <c r="A771" s="414"/>
      <c r="B771" s="414"/>
      <c r="C771" s="414"/>
      <c r="D771" s="400"/>
      <c r="G771" s="400"/>
      <c r="K771" s="400"/>
      <c r="M771" s="400"/>
      <c r="P771" s="400"/>
      <c r="R771" s="400"/>
      <c r="Y771" s="400"/>
      <c r="AD771" s="400"/>
    </row>
    <row r="772" spans="1:30" ht="23.25" customHeight="1">
      <c r="A772" s="414"/>
      <c r="B772" s="414"/>
      <c r="C772" s="414"/>
      <c r="D772" s="400"/>
      <c r="G772" s="400"/>
      <c r="K772" s="400"/>
      <c r="M772" s="400"/>
      <c r="P772" s="400"/>
      <c r="R772" s="400"/>
      <c r="Y772" s="400"/>
      <c r="AD772" s="400"/>
    </row>
    <row r="773" spans="1:30" ht="23.25" customHeight="1">
      <c r="A773" s="414"/>
      <c r="B773" s="414"/>
      <c r="C773" s="414"/>
      <c r="D773" s="400"/>
      <c r="G773" s="400"/>
      <c r="K773" s="400"/>
      <c r="M773" s="400"/>
      <c r="P773" s="400"/>
      <c r="R773" s="400"/>
      <c r="Y773" s="400"/>
      <c r="AD773" s="400"/>
    </row>
    <row r="774" spans="1:30" ht="23.25" customHeight="1">
      <c r="A774" s="414"/>
      <c r="B774" s="414"/>
      <c r="C774" s="414"/>
      <c r="D774" s="400"/>
      <c r="G774" s="400"/>
      <c r="K774" s="400"/>
      <c r="M774" s="400"/>
      <c r="P774" s="400"/>
      <c r="R774" s="400"/>
      <c r="Y774" s="400"/>
      <c r="AD774" s="400"/>
    </row>
    <row r="775" spans="1:30" ht="23.25" customHeight="1">
      <c r="A775" s="414"/>
      <c r="B775" s="414"/>
      <c r="C775" s="414"/>
      <c r="D775" s="400"/>
      <c r="G775" s="400"/>
      <c r="K775" s="400"/>
      <c r="M775" s="400"/>
      <c r="P775" s="400"/>
      <c r="R775" s="400"/>
      <c r="Y775" s="400"/>
      <c r="AD775" s="400"/>
    </row>
    <row r="776" spans="1:30" ht="23.25" customHeight="1">
      <c r="A776" s="414"/>
      <c r="B776" s="414"/>
      <c r="C776" s="414"/>
      <c r="D776" s="400"/>
      <c r="G776" s="400"/>
      <c r="K776" s="400"/>
      <c r="M776" s="400"/>
      <c r="P776" s="400"/>
      <c r="R776" s="400"/>
      <c r="Y776" s="400"/>
      <c r="AD776" s="400"/>
    </row>
    <row r="777" spans="1:30" ht="23.25" customHeight="1">
      <c r="A777" s="414"/>
      <c r="B777" s="414"/>
      <c r="C777" s="414"/>
      <c r="D777" s="400"/>
      <c r="G777" s="400"/>
      <c r="K777" s="400"/>
      <c r="M777" s="400"/>
      <c r="P777" s="400"/>
      <c r="R777" s="400"/>
      <c r="Y777" s="400"/>
      <c r="AD777" s="400"/>
    </row>
    <row r="778" spans="1:30" ht="23.25" customHeight="1">
      <c r="A778" s="414"/>
      <c r="B778" s="414"/>
      <c r="C778" s="414"/>
      <c r="D778" s="400"/>
      <c r="G778" s="400"/>
      <c r="K778" s="400"/>
      <c r="M778" s="400"/>
      <c r="P778" s="400"/>
      <c r="R778" s="400"/>
      <c r="Y778" s="400"/>
      <c r="AD778" s="400"/>
    </row>
    <row r="779" spans="1:30" ht="23.25" customHeight="1">
      <c r="A779" s="414"/>
      <c r="B779" s="414"/>
      <c r="C779" s="414"/>
      <c r="D779" s="400"/>
      <c r="G779" s="400"/>
      <c r="K779" s="400"/>
      <c r="M779" s="400"/>
      <c r="P779" s="400"/>
      <c r="R779" s="400"/>
      <c r="Y779" s="400"/>
      <c r="AD779" s="400"/>
    </row>
    <row r="780" spans="1:30" ht="23.25" customHeight="1">
      <c r="A780" s="414"/>
      <c r="B780" s="414"/>
      <c r="C780" s="414"/>
      <c r="D780" s="400"/>
      <c r="G780" s="400"/>
      <c r="K780" s="400"/>
      <c r="M780" s="400"/>
      <c r="P780" s="400"/>
      <c r="R780" s="400"/>
      <c r="Y780" s="400"/>
      <c r="AD780" s="400"/>
    </row>
    <row r="781" spans="1:30" ht="23.25" customHeight="1">
      <c r="A781" s="414"/>
      <c r="B781" s="414"/>
      <c r="C781" s="414"/>
      <c r="D781" s="400"/>
      <c r="G781" s="400"/>
      <c r="K781" s="400"/>
      <c r="M781" s="400"/>
      <c r="P781" s="400"/>
      <c r="R781" s="400"/>
      <c r="Y781" s="400"/>
      <c r="AD781" s="400"/>
    </row>
    <row r="782" spans="1:30" ht="23.25" customHeight="1">
      <c r="A782" s="414"/>
      <c r="B782" s="414"/>
      <c r="C782" s="414"/>
      <c r="D782" s="400"/>
      <c r="G782" s="400"/>
      <c r="K782" s="400"/>
      <c r="M782" s="400"/>
      <c r="P782" s="400"/>
      <c r="R782" s="400"/>
      <c r="Y782" s="400"/>
      <c r="AD782" s="400"/>
    </row>
    <row r="783" spans="1:30" ht="23.25" customHeight="1">
      <c r="A783" s="414"/>
      <c r="B783" s="414"/>
      <c r="C783" s="414"/>
      <c r="D783" s="400"/>
      <c r="G783" s="400"/>
      <c r="K783" s="400"/>
      <c r="M783" s="400"/>
      <c r="P783" s="400"/>
      <c r="R783" s="400"/>
      <c r="Y783" s="400"/>
      <c r="AD783" s="400"/>
    </row>
    <row r="784" spans="1:30" ht="23.25" customHeight="1">
      <c r="A784" s="414"/>
      <c r="B784" s="414"/>
      <c r="C784" s="414"/>
      <c r="D784" s="400"/>
      <c r="G784" s="400"/>
      <c r="K784" s="400"/>
      <c r="M784" s="400"/>
      <c r="P784" s="400"/>
      <c r="R784" s="400"/>
      <c r="Y784" s="400"/>
      <c r="AD784" s="400"/>
    </row>
    <row r="785" spans="1:30" ht="23.25" customHeight="1">
      <c r="A785" s="414"/>
      <c r="B785" s="414"/>
      <c r="C785" s="414"/>
      <c r="D785" s="400"/>
      <c r="G785" s="400"/>
      <c r="K785" s="400"/>
      <c r="M785" s="400"/>
      <c r="P785" s="400"/>
      <c r="R785" s="400"/>
      <c r="Y785" s="400"/>
      <c r="AD785" s="400"/>
    </row>
    <row r="786" spans="1:30" ht="23.25" customHeight="1">
      <c r="A786" s="414"/>
      <c r="B786" s="414"/>
      <c r="C786" s="414"/>
      <c r="D786" s="400"/>
      <c r="G786" s="400"/>
      <c r="K786" s="400"/>
      <c r="M786" s="400"/>
      <c r="P786" s="400"/>
      <c r="R786" s="400"/>
      <c r="Y786" s="400"/>
      <c r="AD786" s="400"/>
    </row>
    <row r="787" spans="1:30" ht="23.25" customHeight="1">
      <c r="A787" s="414"/>
      <c r="B787" s="414"/>
      <c r="C787" s="414"/>
      <c r="D787" s="400"/>
      <c r="G787" s="400"/>
      <c r="K787" s="400"/>
      <c r="M787" s="400"/>
      <c r="P787" s="400"/>
      <c r="R787" s="400"/>
      <c r="Y787" s="400"/>
      <c r="AD787" s="400"/>
    </row>
    <row r="788" spans="1:30" ht="23.25" customHeight="1">
      <c r="A788" s="414"/>
      <c r="B788" s="414"/>
      <c r="C788" s="414"/>
      <c r="D788" s="400"/>
      <c r="G788" s="400"/>
      <c r="K788" s="400"/>
      <c r="M788" s="400"/>
      <c r="P788" s="400"/>
      <c r="R788" s="400"/>
      <c r="Y788" s="400"/>
      <c r="AD788" s="400"/>
    </row>
    <row r="789" spans="1:30" ht="23.25" customHeight="1">
      <c r="A789" s="414"/>
      <c r="B789" s="414"/>
      <c r="C789" s="414"/>
      <c r="D789" s="400"/>
      <c r="G789" s="400"/>
      <c r="K789" s="400"/>
      <c r="M789" s="400"/>
      <c r="P789" s="400"/>
      <c r="R789" s="400"/>
      <c r="Y789" s="400"/>
      <c r="AD789" s="400"/>
    </row>
    <row r="790" spans="1:30" ht="23.25" customHeight="1">
      <c r="A790" s="414"/>
      <c r="B790" s="414"/>
      <c r="C790" s="414"/>
      <c r="D790" s="400"/>
      <c r="G790" s="400"/>
      <c r="K790" s="400"/>
      <c r="M790" s="400"/>
      <c r="P790" s="400"/>
      <c r="R790" s="400"/>
      <c r="Y790" s="400"/>
      <c r="AD790" s="400"/>
    </row>
    <row r="791" spans="1:30" ht="23.25" customHeight="1">
      <c r="A791" s="414"/>
      <c r="B791" s="414"/>
      <c r="C791" s="414"/>
      <c r="D791" s="400"/>
      <c r="G791" s="400"/>
      <c r="K791" s="400"/>
      <c r="M791" s="400"/>
      <c r="P791" s="400"/>
      <c r="R791" s="400"/>
      <c r="Y791" s="400"/>
      <c r="AD791" s="400"/>
    </row>
    <row r="792" spans="1:30" ht="23.25" customHeight="1">
      <c r="A792" s="414"/>
      <c r="B792" s="414"/>
      <c r="C792" s="414"/>
      <c r="D792" s="400"/>
      <c r="G792" s="400"/>
      <c r="K792" s="400"/>
      <c r="M792" s="400"/>
      <c r="P792" s="400"/>
      <c r="R792" s="400"/>
      <c r="Y792" s="400"/>
      <c r="AD792" s="400"/>
    </row>
    <row r="793" spans="1:30" ht="23.25" customHeight="1">
      <c r="A793" s="414"/>
      <c r="B793" s="414"/>
      <c r="C793" s="414"/>
      <c r="D793" s="400"/>
      <c r="G793" s="400"/>
      <c r="K793" s="400"/>
      <c r="M793" s="400"/>
      <c r="P793" s="400"/>
      <c r="R793" s="400"/>
      <c r="Y793" s="400"/>
      <c r="AD793" s="400"/>
    </row>
    <row r="794" spans="1:30" ht="23.25" customHeight="1">
      <c r="A794" s="414"/>
      <c r="B794" s="414"/>
      <c r="C794" s="414"/>
      <c r="D794" s="400"/>
      <c r="G794" s="400"/>
      <c r="K794" s="400"/>
      <c r="M794" s="400"/>
      <c r="P794" s="400"/>
      <c r="R794" s="400"/>
      <c r="Y794" s="400"/>
      <c r="AD794" s="400"/>
    </row>
    <row r="795" spans="1:30" ht="23.25" customHeight="1">
      <c r="A795" s="414"/>
      <c r="B795" s="414"/>
      <c r="C795" s="414"/>
      <c r="D795" s="400"/>
      <c r="G795" s="400"/>
      <c r="K795" s="400"/>
      <c r="M795" s="400"/>
      <c r="P795" s="400"/>
      <c r="R795" s="400"/>
      <c r="Y795" s="400"/>
      <c r="AD795" s="400"/>
    </row>
    <row r="796" spans="1:30" ht="23.25" customHeight="1">
      <c r="A796" s="414"/>
      <c r="B796" s="414"/>
      <c r="C796" s="414"/>
      <c r="D796" s="400"/>
      <c r="G796" s="400"/>
      <c r="K796" s="400"/>
      <c r="M796" s="400"/>
      <c r="P796" s="400"/>
      <c r="R796" s="400"/>
      <c r="Y796" s="400"/>
      <c r="AD796" s="400"/>
    </row>
    <row r="797" spans="1:30" ht="23.25" customHeight="1">
      <c r="A797" s="414"/>
      <c r="B797" s="414"/>
      <c r="C797" s="414"/>
      <c r="D797" s="400"/>
      <c r="G797" s="400"/>
      <c r="K797" s="400"/>
      <c r="M797" s="400"/>
      <c r="P797" s="400"/>
      <c r="R797" s="400"/>
      <c r="Y797" s="400"/>
      <c r="AD797" s="400"/>
    </row>
    <row r="798" spans="1:30" ht="23.25" customHeight="1">
      <c r="A798" s="414"/>
      <c r="B798" s="414"/>
      <c r="C798" s="414"/>
      <c r="D798" s="400"/>
      <c r="G798" s="400"/>
      <c r="K798" s="400"/>
      <c r="M798" s="400"/>
      <c r="P798" s="400"/>
      <c r="R798" s="400"/>
      <c r="Y798" s="400"/>
      <c r="AD798" s="400"/>
    </row>
    <row r="799" spans="1:30" ht="23.25" customHeight="1">
      <c r="A799" s="414"/>
      <c r="B799" s="414"/>
      <c r="C799" s="414"/>
      <c r="D799" s="400"/>
      <c r="G799" s="400"/>
      <c r="K799" s="400"/>
      <c r="M799" s="400"/>
      <c r="P799" s="400"/>
      <c r="R799" s="400"/>
      <c r="Y799" s="400"/>
      <c r="AD799" s="400"/>
    </row>
    <row r="800" spans="1:30" ht="23.25" customHeight="1">
      <c r="A800" s="414"/>
      <c r="B800" s="414"/>
      <c r="C800" s="414"/>
      <c r="D800" s="400"/>
      <c r="G800" s="400"/>
      <c r="K800" s="400"/>
      <c r="M800" s="400"/>
      <c r="P800" s="400"/>
      <c r="R800" s="400"/>
      <c r="Y800" s="400"/>
      <c r="AD800" s="400"/>
    </row>
    <row r="801" spans="1:30" ht="23.25" customHeight="1">
      <c r="A801" s="414"/>
      <c r="B801" s="414"/>
      <c r="C801" s="414"/>
      <c r="D801" s="400"/>
      <c r="G801" s="400"/>
      <c r="K801" s="400"/>
      <c r="M801" s="400"/>
      <c r="P801" s="400"/>
      <c r="R801" s="400"/>
      <c r="Y801" s="400"/>
      <c r="AD801" s="400"/>
    </row>
    <row r="802" spans="1:30" ht="23.25" customHeight="1">
      <c r="A802" s="414"/>
      <c r="B802" s="414"/>
      <c r="C802" s="414"/>
      <c r="D802" s="400"/>
      <c r="G802" s="400"/>
      <c r="K802" s="400"/>
      <c r="M802" s="400"/>
      <c r="P802" s="400"/>
      <c r="R802" s="400"/>
      <c r="Y802" s="400"/>
      <c r="AD802" s="400"/>
    </row>
    <row r="803" spans="1:30" ht="23.25" customHeight="1">
      <c r="A803" s="414"/>
      <c r="B803" s="414"/>
      <c r="C803" s="414"/>
      <c r="D803" s="400"/>
      <c r="G803" s="400"/>
      <c r="K803" s="400"/>
      <c r="M803" s="400"/>
      <c r="P803" s="400"/>
      <c r="R803" s="400"/>
      <c r="Y803" s="400"/>
      <c r="AD803" s="400"/>
    </row>
    <row r="804" spans="1:30" ht="23.25" customHeight="1">
      <c r="A804" s="414"/>
      <c r="B804" s="414"/>
      <c r="C804" s="414"/>
      <c r="D804" s="400"/>
      <c r="G804" s="400"/>
      <c r="K804" s="400"/>
      <c r="M804" s="400"/>
      <c r="P804" s="400"/>
      <c r="R804" s="400"/>
      <c r="Y804" s="400"/>
      <c r="AD804" s="400"/>
    </row>
    <row r="805" spans="1:30" ht="23.25" customHeight="1">
      <c r="A805" s="414"/>
      <c r="B805" s="414"/>
      <c r="C805" s="414"/>
      <c r="D805" s="400"/>
      <c r="G805" s="400"/>
      <c r="K805" s="400"/>
      <c r="M805" s="400"/>
      <c r="P805" s="400"/>
      <c r="R805" s="400"/>
      <c r="Y805" s="400"/>
      <c r="AD805" s="400"/>
    </row>
    <row r="806" spans="1:30" ht="23.25" customHeight="1">
      <c r="A806" s="414"/>
      <c r="B806" s="414"/>
      <c r="C806" s="414"/>
      <c r="D806" s="400"/>
      <c r="G806" s="400"/>
      <c r="K806" s="400"/>
      <c r="M806" s="400"/>
      <c r="P806" s="400"/>
      <c r="R806" s="400"/>
      <c r="Y806" s="400"/>
      <c r="AD806" s="400"/>
    </row>
    <row r="807" spans="1:30" ht="23.25" customHeight="1">
      <c r="A807" s="414"/>
      <c r="B807" s="414"/>
      <c r="C807" s="414"/>
      <c r="D807" s="400"/>
      <c r="G807" s="400"/>
      <c r="K807" s="400"/>
      <c r="M807" s="400"/>
      <c r="P807" s="400"/>
      <c r="R807" s="400"/>
      <c r="Y807" s="400"/>
      <c r="AD807" s="400"/>
    </row>
    <row r="808" spans="1:30" ht="23.25" customHeight="1">
      <c r="A808" s="414"/>
      <c r="B808" s="414"/>
      <c r="C808" s="414"/>
      <c r="D808" s="400"/>
      <c r="G808" s="400"/>
      <c r="K808" s="400"/>
      <c r="M808" s="400"/>
      <c r="P808" s="400"/>
      <c r="R808" s="400"/>
      <c r="Y808" s="400"/>
      <c r="AD808" s="400"/>
    </row>
    <row r="809" spans="1:30" ht="23.25" customHeight="1">
      <c r="A809" s="414"/>
      <c r="B809" s="414"/>
      <c r="C809" s="414"/>
      <c r="D809" s="400"/>
      <c r="G809" s="400"/>
      <c r="K809" s="400"/>
      <c r="M809" s="400"/>
      <c r="P809" s="400"/>
      <c r="R809" s="400"/>
      <c r="Y809" s="400"/>
      <c r="AD809" s="400"/>
    </row>
    <row r="810" spans="1:30" ht="23.25" customHeight="1">
      <c r="A810" s="414"/>
      <c r="B810" s="414"/>
      <c r="C810" s="414"/>
      <c r="D810" s="400"/>
      <c r="G810" s="400"/>
      <c r="K810" s="400"/>
      <c r="M810" s="400"/>
      <c r="P810" s="400"/>
      <c r="R810" s="400"/>
      <c r="Y810" s="400"/>
      <c r="AD810" s="400"/>
    </row>
    <row r="811" spans="1:30" ht="23.25" customHeight="1">
      <c r="A811" s="414"/>
      <c r="B811" s="414"/>
      <c r="C811" s="414"/>
      <c r="D811" s="400"/>
      <c r="G811" s="400"/>
      <c r="K811" s="400"/>
      <c r="M811" s="400"/>
      <c r="P811" s="400"/>
      <c r="R811" s="400"/>
      <c r="Y811" s="400"/>
      <c r="AD811" s="400"/>
    </row>
    <row r="812" spans="1:30" ht="23.25" customHeight="1">
      <c r="A812" s="414"/>
      <c r="B812" s="414"/>
      <c r="C812" s="414"/>
      <c r="D812" s="400"/>
      <c r="G812" s="400"/>
      <c r="K812" s="400"/>
      <c r="M812" s="400"/>
      <c r="P812" s="400"/>
      <c r="R812" s="400"/>
      <c r="Y812" s="400"/>
      <c r="AD812" s="400"/>
    </row>
    <row r="813" spans="1:30" ht="23.25" customHeight="1">
      <c r="A813" s="414"/>
      <c r="B813" s="414"/>
      <c r="C813" s="414"/>
      <c r="D813" s="400"/>
      <c r="G813" s="400"/>
      <c r="K813" s="400"/>
      <c r="M813" s="400"/>
      <c r="P813" s="400"/>
      <c r="R813" s="400"/>
      <c r="Y813" s="400"/>
      <c r="AD813" s="400"/>
    </row>
    <row r="814" spans="1:30" ht="23.25" customHeight="1">
      <c r="A814" s="414"/>
      <c r="B814" s="414"/>
      <c r="C814" s="414"/>
      <c r="D814" s="400"/>
      <c r="G814" s="400"/>
      <c r="K814" s="400"/>
      <c r="M814" s="400"/>
      <c r="P814" s="400"/>
      <c r="R814" s="400"/>
      <c r="Y814" s="400"/>
      <c r="AD814" s="400"/>
    </row>
    <row r="815" spans="1:30" ht="23.25" customHeight="1">
      <c r="A815" s="414"/>
      <c r="B815" s="414"/>
      <c r="C815" s="414"/>
      <c r="D815" s="400"/>
      <c r="G815" s="400"/>
      <c r="K815" s="400"/>
      <c r="M815" s="400"/>
      <c r="P815" s="400"/>
      <c r="R815" s="400"/>
      <c r="Y815" s="400"/>
      <c r="AD815" s="400"/>
    </row>
    <row r="816" spans="1:30" ht="23.25" customHeight="1">
      <c r="A816" s="414"/>
      <c r="B816" s="414"/>
      <c r="C816" s="414"/>
      <c r="D816" s="400"/>
      <c r="G816" s="400"/>
      <c r="K816" s="400"/>
      <c r="M816" s="400"/>
      <c r="P816" s="400"/>
      <c r="R816" s="400"/>
      <c r="Y816" s="400"/>
      <c r="AD816" s="400"/>
    </row>
    <row r="817" spans="1:30" ht="23.25" customHeight="1">
      <c r="A817" s="414"/>
      <c r="B817" s="414"/>
      <c r="C817" s="414"/>
      <c r="D817" s="400"/>
      <c r="G817" s="400"/>
      <c r="K817" s="400"/>
      <c r="M817" s="400"/>
      <c r="P817" s="400"/>
      <c r="R817" s="400"/>
      <c r="Y817" s="400"/>
      <c r="AD817" s="400"/>
    </row>
    <row r="818" spans="1:30" ht="23.25" customHeight="1">
      <c r="A818" s="414"/>
      <c r="B818" s="414"/>
      <c r="C818" s="414"/>
      <c r="D818" s="400"/>
      <c r="G818" s="400"/>
      <c r="K818" s="400"/>
      <c r="M818" s="400"/>
      <c r="P818" s="400"/>
      <c r="R818" s="400"/>
      <c r="Y818" s="400"/>
      <c r="AD818" s="400"/>
    </row>
    <row r="819" spans="1:30" ht="23.25" customHeight="1">
      <c r="A819" s="414"/>
      <c r="B819" s="414"/>
      <c r="C819" s="414"/>
      <c r="D819" s="400"/>
      <c r="G819" s="400"/>
      <c r="K819" s="400"/>
      <c r="M819" s="400"/>
      <c r="P819" s="400"/>
      <c r="R819" s="400"/>
      <c r="Y819" s="400"/>
      <c r="AD819" s="400"/>
    </row>
    <row r="820" spans="1:30" ht="23.25" customHeight="1">
      <c r="A820" s="414"/>
      <c r="B820" s="414"/>
      <c r="C820" s="414"/>
      <c r="D820" s="400"/>
      <c r="G820" s="400"/>
      <c r="K820" s="400"/>
      <c r="M820" s="400"/>
      <c r="P820" s="400"/>
      <c r="R820" s="400"/>
      <c r="Y820" s="400"/>
      <c r="AD820" s="400"/>
    </row>
    <row r="821" spans="1:30" ht="23.25" customHeight="1">
      <c r="A821" s="414"/>
      <c r="B821" s="414"/>
      <c r="C821" s="414"/>
      <c r="D821" s="400"/>
      <c r="G821" s="400"/>
      <c r="K821" s="400"/>
      <c r="M821" s="400"/>
      <c r="P821" s="400"/>
      <c r="R821" s="400"/>
      <c r="Y821" s="400"/>
      <c r="AD821" s="400"/>
    </row>
    <row r="822" spans="1:30" ht="23.25" customHeight="1">
      <c r="A822" s="414"/>
      <c r="B822" s="414"/>
      <c r="C822" s="414"/>
      <c r="D822" s="400"/>
      <c r="G822" s="400"/>
      <c r="K822" s="400"/>
      <c r="M822" s="400"/>
      <c r="P822" s="400"/>
      <c r="R822" s="400"/>
      <c r="Y822" s="400"/>
      <c r="AD822" s="400"/>
    </row>
    <row r="823" spans="1:30" ht="23.25" customHeight="1">
      <c r="A823" s="414"/>
      <c r="B823" s="414"/>
      <c r="C823" s="414"/>
      <c r="D823" s="400"/>
      <c r="G823" s="400"/>
      <c r="K823" s="400"/>
      <c r="M823" s="400"/>
      <c r="P823" s="400"/>
      <c r="R823" s="400"/>
      <c r="Y823" s="400"/>
      <c r="AD823" s="400"/>
    </row>
    <row r="824" spans="1:30" ht="23.25" customHeight="1">
      <c r="A824" s="414"/>
      <c r="B824" s="414"/>
      <c r="C824" s="414"/>
      <c r="D824" s="400"/>
      <c r="G824" s="400"/>
      <c r="K824" s="400"/>
      <c r="M824" s="400"/>
      <c r="P824" s="400"/>
      <c r="R824" s="400"/>
      <c r="Y824" s="400"/>
      <c r="AD824" s="400"/>
    </row>
    <row r="825" spans="1:30" ht="23.25" customHeight="1">
      <c r="A825" s="414"/>
      <c r="B825" s="414"/>
      <c r="C825" s="414"/>
      <c r="D825" s="400"/>
      <c r="G825" s="400"/>
      <c r="K825" s="400"/>
      <c r="M825" s="400"/>
      <c r="P825" s="400"/>
      <c r="R825" s="400"/>
      <c r="Y825" s="400"/>
      <c r="AD825" s="400"/>
    </row>
    <row r="826" spans="1:30" ht="23.25" customHeight="1">
      <c r="A826" s="414"/>
      <c r="B826" s="414"/>
      <c r="C826" s="414"/>
      <c r="D826" s="400"/>
      <c r="G826" s="400"/>
      <c r="K826" s="400"/>
      <c r="M826" s="400"/>
      <c r="P826" s="400"/>
      <c r="R826" s="400"/>
      <c r="Y826" s="400"/>
      <c r="AD826" s="400"/>
    </row>
    <row r="827" spans="1:30" ht="23.25" customHeight="1">
      <c r="A827" s="414"/>
      <c r="B827" s="414"/>
      <c r="C827" s="414"/>
      <c r="D827" s="400"/>
      <c r="G827" s="400"/>
      <c r="K827" s="400"/>
      <c r="M827" s="400"/>
      <c r="P827" s="400"/>
      <c r="R827" s="400"/>
      <c r="Y827" s="400"/>
      <c r="AD827" s="400"/>
    </row>
    <row r="828" spans="1:30" ht="23.25" customHeight="1">
      <c r="A828" s="414"/>
      <c r="B828" s="414"/>
      <c r="C828" s="414"/>
      <c r="D828" s="400"/>
      <c r="G828" s="400"/>
      <c r="K828" s="400"/>
      <c r="M828" s="400"/>
      <c r="P828" s="400"/>
      <c r="R828" s="400"/>
      <c r="Y828" s="400"/>
      <c r="AD828" s="400"/>
    </row>
    <row r="829" spans="1:30" ht="23.25" customHeight="1">
      <c r="A829" s="414"/>
      <c r="B829" s="414"/>
      <c r="C829" s="414"/>
      <c r="D829" s="400"/>
      <c r="G829" s="400"/>
      <c r="K829" s="400"/>
      <c r="M829" s="400"/>
      <c r="P829" s="400"/>
      <c r="R829" s="400"/>
      <c r="Y829" s="400"/>
      <c r="AD829" s="400"/>
    </row>
    <row r="830" spans="1:30" ht="23.25" customHeight="1">
      <c r="A830" s="414"/>
      <c r="B830" s="414"/>
      <c r="C830" s="414"/>
      <c r="D830" s="400"/>
      <c r="G830" s="400"/>
      <c r="K830" s="400"/>
      <c r="M830" s="400"/>
      <c r="P830" s="400"/>
      <c r="R830" s="400"/>
      <c r="Y830" s="400"/>
      <c r="AD830" s="400"/>
    </row>
    <row r="831" spans="1:30" ht="23.25" customHeight="1">
      <c r="A831" s="414"/>
      <c r="B831" s="414"/>
      <c r="C831" s="414"/>
      <c r="D831" s="400"/>
      <c r="G831" s="400"/>
      <c r="K831" s="400"/>
      <c r="M831" s="400"/>
      <c r="P831" s="400"/>
      <c r="R831" s="400"/>
      <c r="Y831" s="400"/>
      <c r="AD831" s="400"/>
    </row>
    <row r="832" spans="1:30" ht="23.25" customHeight="1">
      <c r="A832" s="414"/>
      <c r="B832" s="414"/>
      <c r="C832" s="414"/>
      <c r="D832" s="400"/>
      <c r="G832" s="400"/>
      <c r="K832" s="400"/>
      <c r="M832" s="400"/>
      <c r="P832" s="400"/>
      <c r="R832" s="400"/>
      <c r="Y832" s="400"/>
      <c r="AD832" s="400"/>
    </row>
    <row r="833" spans="1:30" ht="23.25" customHeight="1">
      <c r="A833" s="414"/>
      <c r="B833" s="414"/>
      <c r="C833" s="414"/>
      <c r="D833" s="400"/>
      <c r="G833" s="400"/>
      <c r="K833" s="400"/>
      <c r="M833" s="400"/>
      <c r="P833" s="400"/>
      <c r="R833" s="400"/>
      <c r="Y833" s="400"/>
      <c r="AD833" s="400"/>
    </row>
    <row r="834" spans="1:30" ht="23.25" customHeight="1">
      <c r="A834" s="414"/>
      <c r="B834" s="414"/>
      <c r="C834" s="414"/>
      <c r="D834" s="400"/>
      <c r="G834" s="400"/>
      <c r="K834" s="400"/>
      <c r="M834" s="400"/>
      <c r="P834" s="400"/>
      <c r="R834" s="400"/>
      <c r="Y834" s="400"/>
      <c r="AD834" s="400"/>
    </row>
    <row r="835" spans="1:30" ht="23.25" customHeight="1">
      <c r="A835" s="414"/>
      <c r="B835" s="414"/>
      <c r="C835" s="414"/>
      <c r="D835" s="400"/>
      <c r="G835" s="400"/>
      <c r="K835" s="400"/>
      <c r="M835" s="400"/>
      <c r="P835" s="400"/>
      <c r="R835" s="400"/>
      <c r="Y835" s="400"/>
      <c r="AD835" s="400"/>
    </row>
    <row r="836" spans="1:30" ht="23.25" customHeight="1">
      <c r="A836" s="414"/>
      <c r="B836" s="414"/>
      <c r="C836" s="414"/>
      <c r="D836" s="400"/>
      <c r="G836" s="400"/>
      <c r="K836" s="400"/>
      <c r="M836" s="400"/>
      <c r="P836" s="400"/>
      <c r="R836" s="400"/>
      <c r="Y836" s="400"/>
      <c r="AD836" s="400"/>
    </row>
    <row r="837" spans="1:30" ht="23.25" customHeight="1">
      <c r="A837" s="414"/>
      <c r="B837" s="414"/>
      <c r="C837" s="414"/>
      <c r="D837" s="400"/>
      <c r="G837" s="400"/>
      <c r="K837" s="400"/>
      <c r="M837" s="400"/>
      <c r="P837" s="400"/>
      <c r="R837" s="400"/>
      <c r="Y837" s="400"/>
      <c r="AD837" s="400"/>
    </row>
    <row r="838" spans="1:30" ht="23.25" customHeight="1">
      <c r="A838" s="414"/>
      <c r="B838" s="414"/>
      <c r="C838" s="414"/>
      <c r="D838" s="400"/>
      <c r="G838" s="400"/>
      <c r="K838" s="400"/>
      <c r="M838" s="400"/>
      <c r="P838" s="400"/>
      <c r="R838" s="400"/>
      <c r="Y838" s="400"/>
      <c r="AD838" s="400"/>
    </row>
    <row r="839" spans="1:30" ht="23.25" customHeight="1">
      <c r="A839" s="414"/>
      <c r="B839" s="414"/>
      <c r="C839" s="414"/>
      <c r="D839" s="400"/>
      <c r="G839" s="400"/>
      <c r="K839" s="400"/>
      <c r="M839" s="400"/>
      <c r="P839" s="400"/>
      <c r="R839" s="400"/>
      <c r="Y839" s="400"/>
      <c r="AD839" s="400"/>
    </row>
    <row r="840" spans="1:30" ht="23.25" customHeight="1">
      <c r="A840" s="414"/>
      <c r="B840" s="414"/>
      <c r="C840" s="414"/>
      <c r="D840" s="400"/>
      <c r="G840" s="400"/>
      <c r="K840" s="400"/>
      <c r="M840" s="400"/>
      <c r="P840" s="400"/>
      <c r="R840" s="400"/>
      <c r="Y840" s="400"/>
      <c r="AD840" s="400"/>
    </row>
    <row r="841" spans="1:30" ht="23.25" customHeight="1">
      <c r="A841" s="414"/>
      <c r="B841" s="414"/>
      <c r="C841" s="414"/>
      <c r="D841" s="400"/>
      <c r="G841" s="400"/>
      <c r="K841" s="400"/>
      <c r="M841" s="400"/>
      <c r="P841" s="400"/>
      <c r="R841" s="400"/>
      <c r="Y841" s="400"/>
      <c r="AD841" s="400"/>
    </row>
    <row r="842" spans="1:30" ht="23.25" customHeight="1">
      <c r="A842" s="414"/>
      <c r="B842" s="414"/>
      <c r="C842" s="414"/>
      <c r="D842" s="400"/>
      <c r="G842" s="400"/>
      <c r="K842" s="400"/>
      <c r="M842" s="400"/>
      <c r="P842" s="400"/>
      <c r="R842" s="400"/>
      <c r="Y842" s="400"/>
      <c r="AD842" s="400"/>
    </row>
    <row r="843" spans="1:30" ht="23.25" customHeight="1">
      <c r="A843" s="414"/>
      <c r="B843" s="414"/>
      <c r="C843" s="414"/>
      <c r="D843" s="400"/>
      <c r="G843" s="400"/>
      <c r="K843" s="400"/>
      <c r="M843" s="400"/>
      <c r="P843" s="400"/>
      <c r="R843" s="400"/>
      <c r="Y843" s="400"/>
      <c r="AD843" s="400"/>
    </row>
    <row r="844" spans="1:30" ht="23.25" customHeight="1">
      <c r="A844" s="414"/>
      <c r="B844" s="414"/>
      <c r="C844" s="414"/>
      <c r="D844" s="400"/>
      <c r="G844" s="400"/>
      <c r="K844" s="400"/>
      <c r="M844" s="400"/>
      <c r="P844" s="400"/>
      <c r="R844" s="400"/>
      <c r="Y844" s="400"/>
      <c r="AD844" s="400"/>
    </row>
    <row r="845" spans="1:30" ht="23.25" customHeight="1">
      <c r="A845" s="414"/>
      <c r="B845" s="414"/>
      <c r="C845" s="414"/>
      <c r="D845" s="400"/>
      <c r="G845" s="400"/>
      <c r="K845" s="400"/>
      <c r="M845" s="400"/>
      <c r="P845" s="400"/>
      <c r="R845" s="400"/>
      <c r="Y845" s="400"/>
      <c r="AD845" s="400"/>
    </row>
    <row r="846" spans="1:30" ht="23.25" customHeight="1">
      <c r="A846" s="414"/>
      <c r="B846" s="414"/>
      <c r="C846" s="414"/>
      <c r="D846" s="400"/>
      <c r="G846" s="400"/>
      <c r="K846" s="400"/>
      <c r="M846" s="400"/>
      <c r="P846" s="400"/>
      <c r="R846" s="400"/>
      <c r="Y846" s="400"/>
      <c r="AD846" s="400"/>
    </row>
    <row r="847" spans="1:30" ht="23.25" customHeight="1">
      <c r="A847" s="414"/>
      <c r="B847" s="414"/>
      <c r="C847" s="414"/>
      <c r="D847" s="400"/>
      <c r="G847" s="400"/>
      <c r="K847" s="400"/>
      <c r="M847" s="400"/>
      <c r="P847" s="400"/>
      <c r="R847" s="400"/>
      <c r="Y847" s="400"/>
      <c r="AD847" s="400"/>
    </row>
    <row r="848" spans="1:30" ht="23.25" customHeight="1">
      <c r="A848" s="414"/>
      <c r="B848" s="414"/>
      <c r="C848" s="414"/>
      <c r="D848" s="400"/>
      <c r="G848" s="400"/>
      <c r="K848" s="400"/>
      <c r="M848" s="400"/>
      <c r="P848" s="400"/>
      <c r="R848" s="400"/>
      <c r="Y848" s="400"/>
      <c r="AD848" s="400"/>
    </row>
    <row r="849" spans="1:30" ht="23.25" customHeight="1">
      <c r="A849" s="414"/>
      <c r="B849" s="414"/>
      <c r="C849" s="414"/>
      <c r="D849" s="400"/>
      <c r="G849" s="400"/>
      <c r="K849" s="400"/>
      <c r="M849" s="400"/>
      <c r="P849" s="400"/>
      <c r="R849" s="400"/>
      <c r="Y849" s="400"/>
      <c r="AD849" s="400"/>
    </row>
    <row r="850" spans="1:30" ht="23.25" customHeight="1">
      <c r="A850" s="414"/>
      <c r="B850" s="414"/>
      <c r="C850" s="414"/>
      <c r="D850" s="400"/>
      <c r="G850" s="400"/>
      <c r="K850" s="400"/>
      <c r="M850" s="400"/>
      <c r="P850" s="400"/>
      <c r="R850" s="400"/>
      <c r="Y850" s="400"/>
      <c r="AD850" s="400"/>
    </row>
    <row r="851" spans="1:30" ht="23.25" customHeight="1">
      <c r="A851" s="414"/>
      <c r="B851" s="414"/>
      <c r="C851" s="414"/>
      <c r="D851" s="400"/>
      <c r="G851" s="400"/>
      <c r="K851" s="400"/>
      <c r="M851" s="400"/>
      <c r="P851" s="400"/>
      <c r="R851" s="400"/>
      <c r="Y851" s="400"/>
      <c r="AD851" s="400"/>
    </row>
    <row r="852" spans="1:30" ht="23.25" customHeight="1">
      <c r="A852" s="414"/>
      <c r="B852" s="414"/>
      <c r="C852" s="414"/>
      <c r="D852" s="400"/>
      <c r="G852" s="400"/>
      <c r="K852" s="400"/>
      <c r="M852" s="400"/>
      <c r="P852" s="400"/>
      <c r="R852" s="400"/>
      <c r="Y852" s="400"/>
      <c r="AD852" s="400"/>
    </row>
    <row r="853" spans="1:30" ht="23.25" customHeight="1">
      <c r="A853" s="414"/>
      <c r="B853" s="414"/>
      <c r="C853" s="414"/>
      <c r="D853" s="400"/>
      <c r="G853" s="400"/>
      <c r="K853" s="400"/>
      <c r="M853" s="400"/>
      <c r="P853" s="400"/>
      <c r="R853" s="400"/>
      <c r="Y853" s="400"/>
      <c r="AD853" s="400"/>
    </row>
    <row r="854" spans="1:30" ht="23.25" customHeight="1">
      <c r="A854" s="414"/>
      <c r="B854" s="414"/>
      <c r="C854" s="414"/>
      <c r="D854" s="400"/>
      <c r="G854" s="400"/>
      <c r="K854" s="400"/>
      <c r="M854" s="400"/>
      <c r="P854" s="400"/>
      <c r="R854" s="400"/>
      <c r="Y854" s="400"/>
      <c r="AD854" s="400"/>
    </row>
    <row r="855" spans="1:30" ht="23.25" customHeight="1">
      <c r="A855" s="414"/>
      <c r="B855" s="414"/>
      <c r="C855" s="414"/>
      <c r="D855" s="400"/>
      <c r="G855" s="400"/>
      <c r="K855" s="400"/>
      <c r="M855" s="400"/>
      <c r="P855" s="400"/>
      <c r="R855" s="400"/>
      <c r="Y855" s="400"/>
      <c r="AD855" s="400"/>
    </row>
    <row r="856" spans="1:30" ht="23.25" customHeight="1">
      <c r="A856" s="414"/>
      <c r="B856" s="414"/>
      <c r="C856" s="414"/>
      <c r="D856" s="400"/>
      <c r="G856" s="400"/>
      <c r="K856" s="400"/>
      <c r="M856" s="400"/>
      <c r="P856" s="400"/>
      <c r="R856" s="400"/>
      <c r="Y856" s="400"/>
      <c r="AD856" s="400"/>
    </row>
    <row r="857" spans="1:30" ht="23.25" customHeight="1">
      <c r="A857" s="414"/>
      <c r="B857" s="414"/>
      <c r="C857" s="414"/>
      <c r="D857" s="400"/>
      <c r="G857" s="400"/>
      <c r="K857" s="400"/>
      <c r="M857" s="400"/>
      <c r="P857" s="400"/>
      <c r="R857" s="400"/>
      <c r="Y857" s="400"/>
      <c r="AD857" s="400"/>
    </row>
    <row r="858" spans="1:30" ht="23.25" customHeight="1">
      <c r="A858" s="414"/>
      <c r="B858" s="414"/>
      <c r="C858" s="414"/>
      <c r="D858" s="400"/>
      <c r="G858" s="400"/>
      <c r="K858" s="400"/>
      <c r="M858" s="400"/>
      <c r="P858" s="400"/>
      <c r="R858" s="400"/>
      <c r="Y858" s="400"/>
      <c r="AD858" s="400"/>
    </row>
    <row r="859" spans="1:30" ht="23.25" customHeight="1">
      <c r="A859" s="414"/>
      <c r="B859" s="414"/>
      <c r="C859" s="414"/>
      <c r="D859" s="400"/>
      <c r="G859" s="400"/>
      <c r="K859" s="400"/>
      <c r="M859" s="400"/>
      <c r="P859" s="400"/>
      <c r="R859" s="400"/>
      <c r="Y859" s="400"/>
      <c r="AD859" s="400"/>
    </row>
    <row r="860" spans="1:30" ht="23.25" customHeight="1">
      <c r="A860" s="414"/>
      <c r="B860" s="414"/>
      <c r="C860" s="414"/>
      <c r="D860" s="400"/>
      <c r="G860" s="400"/>
      <c r="K860" s="400"/>
      <c r="M860" s="400"/>
      <c r="P860" s="400"/>
      <c r="R860" s="400"/>
      <c r="Y860" s="400"/>
      <c r="AD860" s="400"/>
    </row>
    <row r="861" spans="1:30" ht="23.25" customHeight="1">
      <c r="A861" s="414"/>
      <c r="B861" s="414"/>
      <c r="C861" s="414"/>
      <c r="D861" s="400"/>
      <c r="G861" s="400"/>
      <c r="K861" s="400"/>
      <c r="M861" s="400"/>
      <c r="P861" s="400"/>
      <c r="R861" s="400"/>
      <c r="Y861" s="400"/>
      <c r="AD861" s="400"/>
    </row>
    <row r="862" spans="1:30" ht="23.25" customHeight="1">
      <c r="A862" s="414"/>
      <c r="B862" s="414"/>
      <c r="C862" s="414"/>
      <c r="D862" s="400"/>
      <c r="G862" s="400"/>
      <c r="K862" s="400"/>
      <c r="M862" s="400"/>
      <c r="P862" s="400"/>
      <c r="R862" s="400"/>
      <c r="Y862" s="400"/>
      <c r="AD862" s="400"/>
    </row>
    <row r="863" spans="1:30" ht="23.25" customHeight="1">
      <c r="A863" s="414"/>
      <c r="B863" s="414"/>
      <c r="C863" s="414"/>
      <c r="D863" s="400"/>
      <c r="G863" s="400"/>
      <c r="K863" s="400"/>
      <c r="M863" s="400"/>
      <c r="P863" s="400"/>
      <c r="R863" s="400"/>
      <c r="Y863" s="400"/>
      <c r="AD863" s="400"/>
    </row>
    <row r="864" spans="1:30" ht="23.25" customHeight="1">
      <c r="A864" s="414"/>
      <c r="B864" s="414"/>
      <c r="C864" s="414"/>
      <c r="D864" s="400"/>
      <c r="G864" s="400"/>
      <c r="K864" s="400"/>
      <c r="M864" s="400"/>
      <c r="P864" s="400"/>
      <c r="R864" s="400"/>
      <c r="Y864" s="400"/>
      <c r="AD864" s="400"/>
    </row>
    <row r="865" spans="1:30" ht="23.25" customHeight="1">
      <c r="A865" s="414"/>
      <c r="B865" s="414"/>
      <c r="C865" s="414"/>
      <c r="D865" s="400"/>
      <c r="G865" s="400"/>
      <c r="K865" s="400"/>
      <c r="M865" s="400"/>
      <c r="P865" s="400"/>
      <c r="R865" s="400"/>
      <c r="Y865" s="400"/>
      <c r="AD865" s="400"/>
    </row>
    <row r="866" spans="1:30" ht="23.25" customHeight="1">
      <c r="A866" s="414"/>
      <c r="B866" s="414"/>
      <c r="C866" s="414"/>
      <c r="D866" s="400"/>
      <c r="G866" s="400"/>
      <c r="K866" s="400"/>
      <c r="M866" s="400"/>
      <c r="P866" s="400"/>
      <c r="R866" s="400"/>
      <c r="Y866" s="400"/>
      <c r="AD866" s="400"/>
    </row>
    <row r="867" spans="1:30" ht="23.25" customHeight="1">
      <c r="A867" s="414"/>
      <c r="B867" s="414"/>
      <c r="C867" s="414"/>
      <c r="D867" s="400"/>
      <c r="G867" s="400"/>
      <c r="K867" s="400"/>
      <c r="M867" s="400"/>
      <c r="P867" s="400"/>
      <c r="R867" s="400"/>
      <c r="Y867" s="400"/>
      <c r="AD867" s="400"/>
    </row>
    <row r="868" spans="1:30" ht="23.25" customHeight="1">
      <c r="A868" s="414"/>
      <c r="B868" s="414"/>
      <c r="C868" s="414"/>
      <c r="D868" s="400"/>
      <c r="G868" s="400"/>
      <c r="K868" s="400"/>
      <c r="M868" s="400"/>
      <c r="P868" s="400"/>
      <c r="R868" s="400"/>
      <c r="Y868" s="400"/>
      <c r="AD868" s="400"/>
    </row>
    <row r="869" spans="1:30" ht="23.25" customHeight="1">
      <c r="A869" s="414"/>
      <c r="B869" s="414"/>
      <c r="C869" s="414"/>
      <c r="D869" s="400"/>
      <c r="G869" s="400"/>
      <c r="K869" s="400"/>
      <c r="M869" s="400"/>
      <c r="P869" s="400"/>
      <c r="R869" s="400"/>
      <c r="Y869" s="400"/>
      <c r="AD869" s="400"/>
    </row>
    <row r="870" spans="1:30" ht="23.25" customHeight="1">
      <c r="A870" s="414"/>
      <c r="B870" s="414"/>
      <c r="C870" s="414"/>
      <c r="D870" s="400"/>
      <c r="G870" s="400"/>
      <c r="K870" s="400"/>
      <c r="M870" s="400"/>
      <c r="P870" s="400"/>
      <c r="R870" s="400"/>
      <c r="Y870" s="400"/>
      <c r="AD870" s="400"/>
    </row>
    <row r="871" spans="1:30" ht="23.25" customHeight="1">
      <c r="A871" s="414"/>
      <c r="B871" s="414"/>
      <c r="C871" s="414"/>
      <c r="D871" s="400"/>
      <c r="G871" s="400"/>
      <c r="K871" s="400"/>
      <c r="M871" s="400"/>
      <c r="P871" s="400"/>
      <c r="R871" s="400"/>
      <c r="Y871" s="400"/>
      <c r="AD871" s="400"/>
    </row>
    <row r="872" spans="1:30" ht="23.25" customHeight="1">
      <c r="A872" s="414"/>
      <c r="B872" s="414"/>
      <c r="C872" s="414"/>
      <c r="D872" s="400"/>
      <c r="G872" s="400"/>
      <c r="K872" s="400"/>
      <c r="M872" s="400"/>
      <c r="P872" s="400"/>
      <c r="R872" s="400"/>
      <c r="Y872" s="400"/>
      <c r="AD872" s="400"/>
    </row>
    <row r="873" spans="1:30" ht="23.25" customHeight="1">
      <c r="A873" s="414"/>
      <c r="B873" s="414"/>
      <c r="C873" s="414"/>
      <c r="D873" s="400"/>
      <c r="G873" s="400"/>
      <c r="K873" s="400"/>
      <c r="M873" s="400"/>
      <c r="P873" s="400"/>
      <c r="R873" s="400"/>
      <c r="Y873" s="400"/>
      <c r="AD873" s="400"/>
    </row>
    <row r="874" spans="1:30" ht="23.25" customHeight="1">
      <c r="A874" s="414"/>
      <c r="B874" s="414"/>
      <c r="C874" s="414"/>
      <c r="D874" s="400"/>
      <c r="G874" s="400"/>
      <c r="K874" s="400"/>
      <c r="M874" s="400"/>
      <c r="P874" s="400"/>
      <c r="R874" s="400"/>
      <c r="Y874" s="400"/>
      <c r="AD874" s="400"/>
    </row>
    <row r="875" spans="1:30" ht="23.25" customHeight="1">
      <c r="A875" s="414"/>
      <c r="B875" s="414"/>
      <c r="C875" s="414"/>
      <c r="D875" s="400"/>
      <c r="G875" s="400"/>
      <c r="K875" s="400"/>
      <c r="M875" s="400"/>
      <c r="P875" s="400"/>
      <c r="R875" s="400"/>
      <c r="Y875" s="400"/>
      <c r="AD875" s="400"/>
    </row>
    <row r="876" spans="1:30" ht="23.25" customHeight="1">
      <c r="A876" s="414"/>
      <c r="B876" s="414"/>
      <c r="C876" s="414"/>
      <c r="D876" s="400"/>
      <c r="G876" s="400"/>
      <c r="K876" s="400"/>
      <c r="M876" s="400"/>
      <c r="P876" s="400"/>
      <c r="R876" s="400"/>
      <c r="Y876" s="400"/>
      <c r="AD876" s="400"/>
    </row>
    <row r="877" spans="1:30" ht="23.25" customHeight="1">
      <c r="A877" s="414"/>
      <c r="B877" s="414"/>
      <c r="C877" s="414"/>
      <c r="D877" s="400"/>
      <c r="G877" s="400"/>
      <c r="K877" s="400"/>
      <c r="M877" s="400"/>
      <c r="P877" s="400"/>
      <c r="R877" s="400"/>
      <c r="Y877" s="400"/>
      <c r="AD877" s="400"/>
    </row>
    <row r="878" spans="1:30" ht="23.25" customHeight="1">
      <c r="A878" s="414"/>
      <c r="B878" s="414"/>
      <c r="C878" s="414"/>
      <c r="D878" s="400"/>
      <c r="G878" s="400"/>
      <c r="K878" s="400"/>
      <c r="M878" s="400"/>
      <c r="P878" s="400"/>
      <c r="R878" s="400"/>
      <c r="Y878" s="400"/>
      <c r="AD878" s="400"/>
    </row>
    <row r="879" spans="1:30" ht="23.25" customHeight="1">
      <c r="A879" s="414"/>
      <c r="B879" s="414"/>
      <c r="C879" s="414"/>
      <c r="D879" s="400"/>
      <c r="G879" s="400"/>
      <c r="K879" s="400"/>
      <c r="M879" s="400"/>
      <c r="P879" s="400"/>
      <c r="R879" s="400"/>
      <c r="Y879" s="400"/>
      <c r="AD879" s="400"/>
    </row>
    <row r="880" spans="1:30" ht="23.25" customHeight="1">
      <c r="A880" s="414"/>
      <c r="B880" s="414"/>
      <c r="C880" s="414"/>
      <c r="D880" s="400"/>
      <c r="G880" s="400"/>
      <c r="K880" s="400"/>
      <c r="M880" s="400"/>
      <c r="P880" s="400"/>
      <c r="R880" s="400"/>
      <c r="Y880" s="400"/>
      <c r="AD880" s="400"/>
    </row>
    <row r="881" spans="1:30" ht="23.25" customHeight="1">
      <c r="A881" s="414"/>
      <c r="B881" s="414"/>
      <c r="C881" s="414"/>
      <c r="D881" s="400"/>
      <c r="G881" s="400"/>
      <c r="K881" s="400"/>
      <c r="M881" s="400"/>
      <c r="P881" s="400"/>
      <c r="R881" s="400"/>
      <c r="Y881" s="400"/>
      <c r="AD881" s="400"/>
    </row>
    <row r="882" spans="1:30" ht="23.25" customHeight="1">
      <c r="A882" s="414"/>
      <c r="B882" s="414"/>
      <c r="C882" s="414"/>
      <c r="D882" s="400"/>
      <c r="G882" s="400"/>
      <c r="K882" s="400"/>
      <c r="M882" s="400"/>
      <c r="P882" s="400"/>
      <c r="R882" s="400"/>
      <c r="Y882" s="400"/>
      <c r="AD882" s="400"/>
    </row>
    <row r="883" spans="1:30" ht="23.25" customHeight="1">
      <c r="A883" s="414"/>
      <c r="B883" s="414"/>
      <c r="C883" s="414"/>
      <c r="D883" s="400"/>
      <c r="G883" s="400"/>
      <c r="K883" s="400"/>
      <c r="M883" s="400"/>
      <c r="P883" s="400"/>
      <c r="R883" s="400"/>
      <c r="Y883" s="400"/>
      <c r="AD883" s="400"/>
    </row>
    <row r="884" spans="1:30" ht="23.25" customHeight="1">
      <c r="A884" s="414"/>
      <c r="B884" s="414"/>
      <c r="C884" s="414"/>
      <c r="D884" s="400"/>
      <c r="G884" s="400"/>
      <c r="K884" s="400"/>
      <c r="M884" s="400"/>
      <c r="P884" s="400"/>
      <c r="R884" s="400"/>
      <c r="Y884" s="400"/>
      <c r="AD884" s="400"/>
    </row>
    <row r="885" spans="1:30" ht="23.25" customHeight="1">
      <c r="A885" s="414"/>
      <c r="B885" s="414"/>
      <c r="C885" s="414"/>
      <c r="D885" s="400"/>
      <c r="G885" s="400"/>
      <c r="K885" s="400"/>
      <c r="M885" s="400"/>
      <c r="P885" s="400"/>
      <c r="R885" s="400"/>
      <c r="Y885" s="400"/>
      <c r="AD885" s="400"/>
    </row>
    <row r="886" spans="1:30" ht="23.25" customHeight="1">
      <c r="A886" s="414"/>
      <c r="B886" s="414"/>
      <c r="C886" s="414"/>
      <c r="D886" s="400"/>
      <c r="G886" s="400"/>
      <c r="K886" s="400"/>
      <c r="M886" s="400"/>
      <c r="P886" s="400"/>
      <c r="R886" s="400"/>
      <c r="Y886" s="400"/>
      <c r="AD886" s="400"/>
    </row>
    <row r="887" spans="1:30" ht="23.25" customHeight="1">
      <c r="A887" s="414"/>
      <c r="B887" s="414"/>
      <c r="C887" s="414"/>
      <c r="D887" s="400"/>
      <c r="G887" s="400"/>
      <c r="K887" s="400"/>
      <c r="M887" s="400"/>
      <c r="P887" s="400"/>
      <c r="R887" s="400"/>
      <c r="Y887" s="400"/>
      <c r="AD887" s="400"/>
    </row>
    <row r="888" spans="1:30" ht="23.25" customHeight="1">
      <c r="A888" s="414"/>
      <c r="B888" s="414"/>
      <c r="C888" s="414"/>
      <c r="D888" s="400"/>
      <c r="G888" s="400"/>
      <c r="K888" s="400"/>
      <c r="M888" s="400"/>
      <c r="P888" s="400"/>
      <c r="R888" s="400"/>
      <c r="Y888" s="400"/>
      <c r="AD888" s="400"/>
    </row>
    <row r="889" spans="1:30" ht="23.25" customHeight="1">
      <c r="A889" s="414"/>
      <c r="B889" s="414"/>
      <c r="C889" s="414"/>
      <c r="D889" s="400"/>
      <c r="G889" s="400"/>
      <c r="K889" s="400"/>
      <c r="M889" s="400"/>
      <c r="P889" s="400"/>
      <c r="R889" s="400"/>
      <c r="Y889" s="400"/>
      <c r="AD889" s="400"/>
    </row>
    <row r="890" spans="1:30" ht="23.25" customHeight="1">
      <c r="A890" s="414"/>
      <c r="B890" s="414"/>
      <c r="C890" s="414"/>
      <c r="D890" s="400"/>
      <c r="G890" s="400"/>
      <c r="K890" s="400"/>
      <c r="M890" s="400"/>
      <c r="P890" s="400"/>
      <c r="R890" s="400"/>
      <c r="Y890" s="400"/>
      <c r="AD890" s="400"/>
    </row>
    <row r="891" spans="1:30" ht="23.25" customHeight="1">
      <c r="A891" s="414"/>
      <c r="B891" s="414"/>
      <c r="C891" s="414"/>
      <c r="D891" s="400"/>
      <c r="G891" s="400"/>
      <c r="K891" s="400"/>
      <c r="M891" s="400"/>
      <c r="P891" s="400"/>
      <c r="R891" s="400"/>
      <c r="Y891" s="400"/>
      <c r="AD891" s="400"/>
    </row>
    <row r="892" spans="1:30" ht="23.25" customHeight="1">
      <c r="A892" s="414"/>
      <c r="B892" s="414"/>
      <c r="C892" s="414"/>
      <c r="D892" s="400"/>
      <c r="G892" s="400"/>
      <c r="K892" s="400"/>
      <c r="M892" s="400"/>
      <c r="P892" s="400"/>
      <c r="R892" s="400"/>
      <c r="Y892" s="400"/>
      <c r="AD892" s="400"/>
    </row>
    <row r="893" spans="1:30" ht="23.25" customHeight="1">
      <c r="A893" s="414"/>
      <c r="B893" s="414"/>
      <c r="C893" s="414"/>
      <c r="D893" s="400"/>
      <c r="G893" s="400"/>
      <c r="K893" s="400"/>
      <c r="M893" s="400"/>
      <c r="P893" s="400"/>
      <c r="R893" s="400"/>
      <c r="Y893" s="400"/>
      <c r="AD893" s="400"/>
    </row>
    <row r="894" spans="1:30" ht="23.25" customHeight="1">
      <c r="A894" s="414"/>
      <c r="B894" s="414"/>
      <c r="C894" s="414"/>
      <c r="D894" s="400"/>
      <c r="G894" s="400"/>
      <c r="K894" s="400"/>
      <c r="M894" s="400"/>
      <c r="P894" s="400"/>
      <c r="R894" s="400"/>
      <c r="Y894" s="400"/>
      <c r="AD894" s="400"/>
    </row>
    <row r="895" spans="1:30" ht="23.25" customHeight="1">
      <c r="A895" s="414"/>
      <c r="B895" s="414"/>
      <c r="C895" s="414"/>
      <c r="D895" s="400"/>
      <c r="G895" s="400"/>
      <c r="K895" s="400"/>
      <c r="M895" s="400"/>
      <c r="P895" s="400"/>
      <c r="R895" s="400"/>
      <c r="Y895" s="400"/>
      <c r="AD895" s="400"/>
    </row>
    <row r="896" spans="1:30" ht="23.25" customHeight="1">
      <c r="A896" s="414"/>
      <c r="B896" s="414"/>
      <c r="C896" s="414"/>
      <c r="D896" s="400"/>
      <c r="G896" s="400"/>
      <c r="K896" s="400"/>
      <c r="M896" s="400"/>
      <c r="P896" s="400"/>
      <c r="R896" s="400"/>
      <c r="Y896" s="400"/>
      <c r="AD896" s="400"/>
    </row>
    <row r="897" spans="1:30" ht="23.25" customHeight="1">
      <c r="A897" s="414"/>
      <c r="B897" s="414"/>
      <c r="C897" s="414"/>
      <c r="D897" s="400"/>
      <c r="G897" s="400"/>
      <c r="K897" s="400"/>
      <c r="M897" s="400"/>
      <c r="P897" s="400"/>
      <c r="R897" s="400"/>
      <c r="Y897" s="400"/>
      <c r="AD897" s="400"/>
    </row>
    <row r="898" spans="1:30" ht="23.25" customHeight="1">
      <c r="A898" s="414"/>
      <c r="B898" s="414"/>
      <c r="C898" s="414"/>
      <c r="D898" s="400"/>
      <c r="G898" s="400"/>
      <c r="K898" s="400"/>
      <c r="M898" s="400"/>
      <c r="P898" s="400"/>
      <c r="R898" s="400"/>
      <c r="Y898" s="400"/>
      <c r="AD898" s="400"/>
    </row>
    <row r="899" spans="1:30" ht="23.25" customHeight="1">
      <c r="A899" s="414"/>
      <c r="B899" s="414"/>
      <c r="C899" s="414"/>
      <c r="D899" s="400"/>
      <c r="G899" s="400"/>
      <c r="K899" s="400"/>
      <c r="M899" s="400"/>
      <c r="P899" s="400"/>
      <c r="R899" s="400"/>
      <c r="Y899" s="400"/>
      <c r="AD899" s="400"/>
    </row>
    <row r="900" spans="1:30" ht="23.25" customHeight="1">
      <c r="A900" s="414"/>
      <c r="B900" s="414"/>
      <c r="C900" s="414"/>
      <c r="D900" s="400"/>
      <c r="G900" s="400"/>
      <c r="K900" s="400"/>
      <c r="M900" s="400"/>
      <c r="P900" s="400"/>
      <c r="R900" s="400"/>
      <c r="Y900" s="400"/>
      <c r="AD900" s="400"/>
    </row>
    <row r="901" spans="1:30" ht="23.25" customHeight="1">
      <c r="A901" s="414"/>
      <c r="B901" s="414"/>
      <c r="C901" s="414"/>
      <c r="D901" s="400"/>
      <c r="G901" s="400"/>
      <c r="K901" s="400"/>
      <c r="M901" s="400"/>
      <c r="P901" s="400"/>
      <c r="R901" s="400"/>
      <c r="Y901" s="400"/>
      <c r="AD901" s="400"/>
    </row>
    <row r="902" spans="1:30" ht="23.25" customHeight="1">
      <c r="A902" s="414"/>
      <c r="B902" s="414"/>
      <c r="C902" s="414"/>
      <c r="D902" s="400"/>
      <c r="G902" s="400"/>
      <c r="K902" s="400"/>
      <c r="M902" s="400"/>
      <c r="P902" s="400"/>
      <c r="R902" s="400"/>
      <c r="Y902" s="400"/>
      <c r="AD902" s="400"/>
    </row>
    <row r="903" spans="1:30" ht="23.25" customHeight="1">
      <c r="A903" s="414"/>
      <c r="B903" s="414"/>
      <c r="C903" s="414"/>
      <c r="D903" s="400"/>
      <c r="G903" s="400"/>
      <c r="K903" s="400"/>
      <c r="M903" s="400"/>
      <c r="P903" s="400"/>
      <c r="R903" s="400"/>
      <c r="Y903" s="400"/>
      <c r="AD903" s="400"/>
    </row>
    <row r="904" spans="1:30" ht="23.25" customHeight="1">
      <c r="A904" s="414"/>
      <c r="B904" s="414"/>
      <c r="C904" s="414"/>
      <c r="D904" s="400"/>
      <c r="G904" s="400"/>
      <c r="K904" s="400"/>
      <c r="M904" s="400"/>
      <c r="P904" s="400"/>
      <c r="R904" s="400"/>
      <c r="Y904" s="400"/>
      <c r="AD904" s="400"/>
    </row>
    <row r="905" spans="1:30" ht="23.25" customHeight="1">
      <c r="A905" s="414"/>
      <c r="B905" s="414"/>
      <c r="C905" s="414"/>
      <c r="D905" s="400"/>
      <c r="G905" s="400"/>
      <c r="K905" s="400"/>
      <c r="M905" s="400"/>
      <c r="P905" s="400"/>
      <c r="R905" s="400"/>
      <c r="Y905" s="400"/>
      <c r="AD905" s="400"/>
    </row>
    <row r="906" spans="1:30" ht="23.25" customHeight="1">
      <c r="A906" s="414"/>
      <c r="B906" s="414"/>
      <c r="C906" s="414"/>
      <c r="D906" s="400"/>
      <c r="G906" s="400"/>
      <c r="K906" s="400"/>
      <c r="M906" s="400"/>
      <c r="P906" s="400"/>
      <c r="R906" s="400"/>
      <c r="Y906" s="400"/>
      <c r="AD906" s="400"/>
    </row>
    <row r="907" spans="1:30" ht="23.25" customHeight="1">
      <c r="A907" s="414"/>
      <c r="B907" s="414"/>
      <c r="C907" s="414"/>
      <c r="D907" s="400"/>
      <c r="G907" s="400"/>
      <c r="K907" s="400"/>
      <c r="M907" s="400"/>
      <c r="P907" s="400"/>
      <c r="R907" s="400"/>
      <c r="Y907" s="400"/>
      <c r="AD907" s="400"/>
    </row>
    <row r="908" spans="1:30" ht="23.25" customHeight="1">
      <c r="A908" s="414"/>
      <c r="B908" s="414"/>
      <c r="C908" s="414"/>
      <c r="D908" s="400"/>
      <c r="G908" s="400"/>
      <c r="K908" s="400"/>
      <c r="M908" s="400"/>
      <c r="P908" s="400"/>
      <c r="R908" s="400"/>
      <c r="Y908" s="400"/>
      <c r="AD908" s="400"/>
    </row>
    <row r="909" spans="1:30" ht="23.25" customHeight="1">
      <c r="A909" s="414"/>
      <c r="B909" s="414"/>
      <c r="C909" s="414"/>
      <c r="D909" s="400"/>
      <c r="G909" s="400"/>
      <c r="K909" s="400"/>
      <c r="M909" s="400"/>
      <c r="P909" s="400"/>
      <c r="R909" s="400"/>
      <c r="Y909" s="400"/>
      <c r="AD909" s="400"/>
    </row>
    <row r="910" spans="1:30" ht="23.25" customHeight="1">
      <c r="A910" s="414"/>
      <c r="B910" s="414"/>
      <c r="C910" s="414"/>
      <c r="D910" s="400"/>
      <c r="G910" s="400"/>
      <c r="K910" s="400"/>
      <c r="M910" s="400"/>
      <c r="P910" s="400"/>
      <c r="R910" s="400"/>
      <c r="Y910" s="400"/>
      <c r="AD910" s="400"/>
    </row>
    <row r="911" spans="1:30" ht="23.25" customHeight="1">
      <c r="A911" s="414"/>
      <c r="B911" s="414"/>
      <c r="C911" s="414"/>
      <c r="D911" s="400"/>
      <c r="G911" s="400"/>
      <c r="K911" s="400"/>
      <c r="M911" s="400"/>
      <c r="P911" s="400"/>
      <c r="R911" s="400"/>
      <c r="Y911" s="400"/>
      <c r="AD911" s="400"/>
    </row>
    <row r="912" spans="1:30" ht="23.25" customHeight="1">
      <c r="A912" s="414"/>
      <c r="B912" s="414"/>
      <c r="C912" s="414"/>
      <c r="D912" s="400"/>
      <c r="G912" s="400"/>
      <c r="K912" s="400"/>
      <c r="M912" s="400"/>
      <c r="P912" s="400"/>
      <c r="R912" s="400"/>
      <c r="Y912" s="400"/>
      <c r="AD912" s="400"/>
    </row>
    <row r="913" spans="1:30" ht="23.25" customHeight="1">
      <c r="A913" s="414"/>
      <c r="B913" s="414"/>
      <c r="C913" s="414"/>
      <c r="D913" s="400"/>
      <c r="G913" s="400"/>
      <c r="K913" s="400"/>
      <c r="M913" s="400"/>
      <c r="P913" s="400"/>
      <c r="R913" s="400"/>
      <c r="Y913" s="400"/>
      <c r="AD913" s="400"/>
    </row>
    <row r="914" spans="1:30" ht="23.25" customHeight="1">
      <c r="A914" s="414"/>
      <c r="B914" s="414"/>
      <c r="C914" s="414"/>
      <c r="D914" s="400"/>
      <c r="G914" s="400"/>
      <c r="K914" s="400"/>
      <c r="M914" s="400"/>
      <c r="P914" s="400"/>
      <c r="R914" s="400"/>
      <c r="Y914" s="400"/>
      <c r="AD914" s="400"/>
    </row>
    <row r="915" spans="1:30" ht="23.25" customHeight="1">
      <c r="A915" s="414"/>
      <c r="B915" s="414"/>
      <c r="C915" s="414"/>
      <c r="D915" s="400"/>
      <c r="G915" s="400"/>
      <c r="K915" s="400"/>
      <c r="M915" s="400"/>
      <c r="P915" s="400"/>
      <c r="R915" s="400"/>
      <c r="Y915" s="400"/>
      <c r="AD915" s="400"/>
    </row>
    <row r="916" spans="1:30" ht="23.25" customHeight="1">
      <c r="A916" s="414"/>
      <c r="B916" s="414"/>
      <c r="C916" s="414"/>
      <c r="D916" s="400"/>
      <c r="G916" s="400"/>
      <c r="K916" s="400"/>
      <c r="M916" s="400"/>
      <c r="P916" s="400"/>
      <c r="R916" s="400"/>
      <c r="Y916" s="400"/>
      <c r="AD916" s="400"/>
    </row>
    <row r="917" spans="1:30" ht="23.25" customHeight="1">
      <c r="A917" s="414"/>
      <c r="B917" s="414"/>
      <c r="C917" s="414"/>
      <c r="D917" s="400"/>
      <c r="G917" s="400"/>
      <c r="K917" s="400"/>
      <c r="M917" s="400"/>
      <c r="P917" s="400"/>
      <c r="R917" s="400"/>
      <c r="Y917" s="400"/>
      <c r="AD917" s="400"/>
    </row>
    <row r="918" spans="1:30" ht="23.25" customHeight="1">
      <c r="A918" s="414"/>
      <c r="B918" s="414"/>
      <c r="C918" s="414"/>
      <c r="D918" s="400"/>
      <c r="G918" s="400"/>
      <c r="K918" s="400"/>
      <c r="M918" s="400"/>
      <c r="P918" s="400"/>
      <c r="R918" s="400"/>
      <c r="Y918" s="400"/>
      <c r="AD918" s="400"/>
    </row>
    <row r="919" spans="1:30" ht="23.25" customHeight="1">
      <c r="A919" s="414"/>
      <c r="B919" s="414"/>
      <c r="C919" s="414"/>
      <c r="D919" s="400"/>
      <c r="G919" s="400"/>
      <c r="K919" s="400"/>
      <c r="M919" s="400"/>
      <c r="P919" s="400"/>
      <c r="R919" s="400"/>
      <c r="Y919" s="400"/>
      <c r="AD919" s="400"/>
    </row>
    <row r="920" spans="1:30" ht="23.25" customHeight="1">
      <c r="A920" s="414"/>
      <c r="B920" s="414"/>
      <c r="C920" s="414"/>
      <c r="D920" s="400"/>
      <c r="G920" s="400"/>
      <c r="K920" s="400"/>
      <c r="M920" s="400"/>
      <c r="P920" s="400"/>
      <c r="R920" s="400"/>
      <c r="Y920" s="400"/>
      <c r="AD920" s="400"/>
    </row>
    <row r="921" spans="1:30" ht="23.25" customHeight="1">
      <c r="A921" s="414"/>
      <c r="B921" s="414"/>
      <c r="C921" s="414"/>
      <c r="D921" s="400"/>
      <c r="G921" s="400"/>
      <c r="K921" s="400"/>
      <c r="M921" s="400"/>
      <c r="P921" s="400"/>
      <c r="R921" s="400"/>
      <c r="Y921" s="400"/>
      <c r="AD921" s="400"/>
    </row>
    <row r="922" spans="1:30" ht="23.25" customHeight="1">
      <c r="A922" s="414"/>
      <c r="B922" s="414"/>
      <c r="C922" s="414"/>
      <c r="D922" s="400"/>
      <c r="G922" s="400"/>
      <c r="K922" s="400"/>
      <c r="M922" s="400"/>
      <c r="P922" s="400"/>
      <c r="R922" s="400"/>
      <c r="Y922" s="400"/>
      <c r="AD922" s="400"/>
    </row>
    <row r="923" spans="1:30" ht="23.25" customHeight="1">
      <c r="A923" s="414"/>
      <c r="B923" s="414"/>
      <c r="C923" s="414"/>
      <c r="D923" s="400"/>
      <c r="G923" s="400"/>
      <c r="K923" s="400"/>
      <c r="M923" s="400"/>
      <c r="P923" s="400"/>
      <c r="R923" s="400"/>
      <c r="Y923" s="400"/>
      <c r="AD923" s="400"/>
    </row>
    <row r="924" spans="1:30" ht="23.25" customHeight="1">
      <c r="A924" s="414"/>
      <c r="B924" s="414"/>
      <c r="C924" s="414"/>
      <c r="D924" s="400"/>
      <c r="G924" s="400"/>
      <c r="K924" s="400"/>
      <c r="M924" s="400"/>
      <c r="P924" s="400"/>
      <c r="R924" s="400"/>
      <c r="Y924" s="400"/>
      <c r="AD924" s="400"/>
    </row>
    <row r="925" spans="1:30" ht="23.25" customHeight="1">
      <c r="A925" s="414"/>
      <c r="B925" s="414"/>
      <c r="C925" s="414"/>
      <c r="D925" s="400"/>
      <c r="G925" s="400"/>
      <c r="K925" s="400"/>
      <c r="M925" s="400"/>
      <c r="P925" s="400"/>
      <c r="R925" s="400"/>
      <c r="Y925" s="400"/>
      <c r="AD925" s="400"/>
    </row>
    <row r="926" spans="1:30" ht="23.25" customHeight="1">
      <c r="A926" s="414"/>
      <c r="B926" s="414"/>
      <c r="C926" s="414"/>
      <c r="D926" s="400"/>
      <c r="G926" s="400"/>
      <c r="K926" s="400"/>
      <c r="M926" s="400"/>
      <c r="P926" s="400"/>
      <c r="R926" s="400"/>
      <c r="Y926" s="400"/>
      <c r="AD926" s="400"/>
    </row>
    <row r="927" spans="1:30" ht="23.25" customHeight="1">
      <c r="A927" s="414"/>
      <c r="B927" s="414"/>
      <c r="C927" s="414"/>
      <c r="D927" s="400"/>
      <c r="G927" s="400"/>
      <c r="K927" s="400"/>
      <c r="M927" s="400"/>
      <c r="P927" s="400"/>
      <c r="R927" s="400"/>
      <c r="Y927" s="400"/>
      <c r="AD927" s="400"/>
    </row>
    <row r="928" spans="1:30" ht="23.25" customHeight="1">
      <c r="A928" s="414"/>
      <c r="B928" s="414"/>
      <c r="C928" s="414"/>
      <c r="D928" s="400"/>
      <c r="G928" s="400"/>
      <c r="K928" s="400"/>
      <c r="M928" s="400"/>
      <c r="P928" s="400"/>
      <c r="R928" s="400"/>
      <c r="Y928" s="400"/>
      <c r="AD928" s="400"/>
    </row>
    <row r="929" spans="1:30" ht="23.25" customHeight="1">
      <c r="A929" s="414"/>
      <c r="B929" s="414"/>
      <c r="C929" s="414"/>
      <c r="D929" s="400"/>
      <c r="G929" s="400"/>
      <c r="K929" s="400"/>
      <c r="M929" s="400"/>
      <c r="P929" s="400"/>
      <c r="R929" s="400"/>
      <c r="Y929" s="400"/>
      <c r="AD929" s="400"/>
    </row>
    <row r="930" spans="1:30" ht="23.25" customHeight="1">
      <c r="A930" s="414"/>
      <c r="B930" s="414"/>
      <c r="C930" s="414"/>
      <c r="D930" s="400"/>
      <c r="G930" s="400"/>
      <c r="K930" s="400"/>
      <c r="M930" s="400"/>
      <c r="P930" s="400"/>
      <c r="R930" s="400"/>
      <c r="Y930" s="400"/>
      <c r="AD930" s="400"/>
    </row>
    <row r="931" spans="1:30" ht="23.25" customHeight="1">
      <c r="A931" s="414"/>
      <c r="B931" s="414"/>
      <c r="C931" s="414"/>
      <c r="D931" s="400"/>
      <c r="G931" s="400"/>
      <c r="K931" s="400"/>
      <c r="M931" s="400"/>
      <c r="P931" s="400"/>
      <c r="R931" s="400"/>
      <c r="Y931" s="400"/>
      <c r="AD931" s="400"/>
    </row>
    <row r="932" spans="1:30" ht="23.25" customHeight="1">
      <c r="A932" s="414"/>
      <c r="B932" s="414"/>
      <c r="C932" s="414"/>
      <c r="D932" s="400"/>
      <c r="G932" s="400"/>
      <c r="K932" s="400"/>
      <c r="M932" s="400"/>
      <c r="P932" s="400"/>
      <c r="R932" s="400"/>
      <c r="Y932" s="400"/>
      <c r="AD932" s="400"/>
    </row>
    <row r="933" spans="1:30" ht="23.25" customHeight="1">
      <c r="A933" s="414"/>
      <c r="B933" s="414"/>
      <c r="C933" s="414"/>
      <c r="D933" s="400"/>
      <c r="G933" s="400"/>
      <c r="K933" s="400"/>
      <c r="M933" s="400"/>
      <c r="P933" s="400"/>
      <c r="R933" s="400"/>
      <c r="Y933" s="400"/>
      <c r="AD933" s="400"/>
    </row>
    <row r="934" spans="1:30" ht="23.25" customHeight="1">
      <c r="A934" s="414"/>
      <c r="B934" s="414"/>
      <c r="C934" s="414"/>
      <c r="D934" s="400"/>
      <c r="G934" s="400"/>
      <c r="K934" s="400"/>
      <c r="M934" s="400"/>
      <c r="P934" s="400"/>
      <c r="R934" s="400"/>
      <c r="Y934" s="400"/>
      <c r="AD934" s="400"/>
    </row>
    <row r="935" spans="1:30" ht="23.25" customHeight="1">
      <c r="A935" s="414"/>
      <c r="B935" s="414"/>
      <c r="C935" s="414"/>
      <c r="D935" s="400"/>
      <c r="G935" s="400"/>
      <c r="K935" s="400"/>
      <c r="M935" s="400"/>
      <c r="P935" s="400"/>
      <c r="R935" s="400"/>
      <c r="Y935" s="400"/>
      <c r="AD935" s="400"/>
    </row>
    <row r="936" spans="1:30" ht="23.25" customHeight="1">
      <c r="A936" s="414"/>
      <c r="B936" s="414"/>
      <c r="C936" s="414"/>
      <c r="D936" s="400"/>
      <c r="G936" s="400"/>
      <c r="K936" s="400"/>
      <c r="M936" s="400"/>
      <c r="P936" s="400"/>
      <c r="R936" s="400"/>
      <c r="Y936" s="400"/>
      <c r="AD936" s="400"/>
    </row>
    <row r="937" spans="1:30" ht="23.25" customHeight="1">
      <c r="A937" s="414"/>
      <c r="B937" s="414"/>
      <c r="C937" s="414"/>
      <c r="D937" s="400"/>
      <c r="G937" s="400"/>
      <c r="K937" s="400"/>
      <c r="M937" s="400"/>
      <c r="P937" s="400"/>
      <c r="R937" s="400"/>
      <c r="Y937" s="400"/>
      <c r="AD937" s="400"/>
    </row>
    <row r="938" spans="1:30" ht="23.25" customHeight="1">
      <c r="A938" s="414"/>
      <c r="B938" s="414"/>
      <c r="C938" s="414"/>
      <c r="D938" s="400"/>
      <c r="G938" s="400"/>
      <c r="K938" s="400"/>
      <c r="M938" s="400"/>
      <c r="P938" s="400"/>
      <c r="R938" s="400"/>
      <c r="Y938" s="400"/>
      <c r="AD938" s="400"/>
    </row>
    <row r="939" spans="1:30" ht="23.25" customHeight="1">
      <c r="A939" s="414"/>
      <c r="B939" s="414"/>
      <c r="C939" s="414"/>
      <c r="D939" s="400"/>
      <c r="G939" s="400"/>
      <c r="K939" s="400"/>
      <c r="M939" s="400"/>
      <c r="P939" s="400"/>
      <c r="R939" s="400"/>
      <c r="Y939" s="400"/>
      <c r="AD939" s="400"/>
    </row>
    <row r="940" spans="1:30" ht="23.25" customHeight="1">
      <c r="A940" s="414"/>
      <c r="B940" s="414"/>
      <c r="C940" s="414"/>
      <c r="D940" s="400"/>
      <c r="G940" s="400"/>
      <c r="K940" s="400"/>
      <c r="M940" s="400"/>
      <c r="P940" s="400"/>
      <c r="R940" s="400"/>
      <c r="Y940" s="400"/>
      <c r="AD940" s="400"/>
    </row>
    <row r="941" spans="1:30" ht="23.25" customHeight="1">
      <c r="A941" s="414"/>
      <c r="B941" s="414"/>
      <c r="C941" s="414"/>
      <c r="D941" s="400"/>
      <c r="G941" s="400"/>
      <c r="K941" s="400"/>
      <c r="M941" s="400"/>
      <c r="P941" s="400"/>
      <c r="R941" s="400"/>
      <c r="Y941" s="400"/>
      <c r="AD941" s="400"/>
    </row>
    <row r="942" spans="1:30" ht="23.25" customHeight="1">
      <c r="A942" s="414"/>
      <c r="B942" s="414"/>
      <c r="C942" s="414"/>
      <c r="D942" s="400"/>
      <c r="G942" s="400"/>
      <c r="K942" s="400"/>
      <c r="M942" s="400"/>
      <c r="P942" s="400"/>
      <c r="R942" s="400"/>
      <c r="Y942" s="400"/>
      <c r="AD942" s="400"/>
    </row>
    <row r="943" spans="1:30" ht="23.25" customHeight="1">
      <c r="A943" s="414"/>
      <c r="B943" s="414"/>
      <c r="C943" s="414"/>
      <c r="D943" s="400"/>
      <c r="G943" s="400"/>
      <c r="K943" s="400"/>
      <c r="M943" s="400"/>
      <c r="P943" s="400"/>
      <c r="R943" s="400"/>
      <c r="Y943" s="400"/>
      <c r="AD943" s="400"/>
    </row>
    <row r="944" spans="1:30" ht="23.25" customHeight="1">
      <c r="A944" s="414"/>
      <c r="B944" s="414"/>
      <c r="C944" s="414"/>
      <c r="D944" s="400"/>
      <c r="G944" s="400"/>
      <c r="K944" s="400"/>
      <c r="M944" s="400"/>
      <c r="P944" s="400"/>
      <c r="R944" s="400"/>
      <c r="Y944" s="400"/>
      <c r="AD944" s="400"/>
    </row>
    <row r="945" spans="1:30" ht="23.25" customHeight="1">
      <c r="A945" s="414"/>
      <c r="B945" s="414"/>
      <c r="C945" s="414"/>
      <c r="D945" s="400"/>
      <c r="G945" s="400"/>
      <c r="K945" s="400"/>
      <c r="M945" s="400"/>
      <c r="P945" s="400"/>
      <c r="R945" s="400"/>
      <c r="Y945" s="400"/>
      <c r="AD945" s="400"/>
    </row>
    <row r="946" spans="1:30" ht="23.25" customHeight="1">
      <c r="A946" s="414"/>
      <c r="B946" s="414"/>
      <c r="C946" s="414"/>
      <c r="D946" s="400"/>
      <c r="G946" s="400"/>
      <c r="K946" s="400"/>
      <c r="M946" s="400"/>
      <c r="P946" s="400"/>
      <c r="R946" s="400"/>
      <c r="Y946" s="400"/>
      <c r="AD946" s="400"/>
    </row>
    <row r="947" spans="1:30" ht="23.25" customHeight="1">
      <c r="A947" s="414"/>
      <c r="B947" s="414"/>
      <c r="C947" s="414"/>
      <c r="D947" s="400"/>
      <c r="G947" s="400"/>
      <c r="K947" s="400"/>
      <c r="M947" s="400"/>
      <c r="P947" s="400"/>
      <c r="R947" s="400"/>
      <c r="Y947" s="400"/>
      <c r="AD947" s="400"/>
    </row>
    <row r="948" spans="1:30" ht="23.25" customHeight="1">
      <c r="A948" s="414"/>
      <c r="B948" s="414"/>
      <c r="C948" s="414"/>
      <c r="D948" s="400"/>
      <c r="G948" s="400"/>
      <c r="K948" s="400"/>
      <c r="M948" s="400"/>
      <c r="P948" s="400"/>
      <c r="R948" s="400"/>
      <c r="Y948" s="400"/>
      <c r="AD948" s="400"/>
    </row>
    <row r="949" spans="1:30" ht="23.25" customHeight="1">
      <c r="A949" s="414"/>
      <c r="B949" s="414"/>
      <c r="C949" s="414"/>
      <c r="D949" s="400"/>
      <c r="G949" s="400"/>
      <c r="K949" s="400"/>
      <c r="M949" s="400"/>
      <c r="P949" s="400"/>
      <c r="R949" s="400"/>
      <c r="Y949" s="400"/>
      <c r="AD949" s="400"/>
    </row>
    <row r="950" spans="1:30" ht="23.25" customHeight="1">
      <c r="A950" s="414"/>
      <c r="B950" s="414"/>
      <c r="C950" s="414"/>
      <c r="D950" s="400"/>
      <c r="G950" s="400"/>
      <c r="K950" s="400"/>
      <c r="M950" s="400"/>
      <c r="P950" s="400"/>
      <c r="R950" s="400"/>
      <c r="Y950" s="400"/>
      <c r="AD950" s="400"/>
    </row>
    <row r="951" spans="1:30" ht="23.25" customHeight="1">
      <c r="A951" s="414"/>
      <c r="B951" s="414"/>
      <c r="C951" s="414"/>
      <c r="D951" s="400"/>
      <c r="G951" s="400"/>
      <c r="K951" s="400"/>
      <c r="M951" s="400"/>
      <c r="P951" s="400"/>
      <c r="R951" s="400"/>
      <c r="Y951" s="400"/>
      <c r="AD951" s="400"/>
    </row>
    <row r="952" spans="1:30" ht="23.25" customHeight="1">
      <c r="A952" s="414"/>
      <c r="B952" s="414"/>
      <c r="C952" s="414"/>
      <c r="D952" s="400"/>
      <c r="G952" s="400"/>
      <c r="K952" s="400"/>
      <c r="M952" s="400"/>
      <c r="P952" s="400"/>
      <c r="R952" s="400"/>
      <c r="Y952" s="400"/>
      <c r="AD952" s="400"/>
    </row>
    <row r="953" spans="1:30" ht="23.25" customHeight="1">
      <c r="A953" s="414"/>
      <c r="B953" s="414"/>
      <c r="C953" s="414"/>
      <c r="D953" s="400"/>
      <c r="G953" s="400"/>
      <c r="K953" s="400"/>
      <c r="M953" s="400"/>
      <c r="P953" s="400"/>
      <c r="R953" s="400"/>
      <c r="Y953" s="400"/>
      <c r="AD953" s="400"/>
    </row>
    <row r="954" spans="1:30" ht="23.25" customHeight="1">
      <c r="A954" s="414"/>
      <c r="B954" s="414"/>
      <c r="C954" s="414"/>
      <c r="D954" s="400"/>
      <c r="G954" s="400"/>
      <c r="K954" s="400"/>
      <c r="M954" s="400"/>
      <c r="P954" s="400"/>
      <c r="R954" s="400"/>
      <c r="Y954" s="400"/>
      <c r="AD954" s="400"/>
    </row>
    <row r="955" spans="1:30" ht="23.25" customHeight="1">
      <c r="A955" s="414"/>
      <c r="B955" s="414"/>
      <c r="C955" s="414"/>
      <c r="D955" s="400"/>
      <c r="G955" s="400"/>
      <c r="K955" s="400"/>
      <c r="M955" s="400"/>
      <c r="P955" s="400"/>
      <c r="R955" s="400"/>
      <c r="Y955" s="400"/>
      <c r="AD955" s="400"/>
    </row>
    <row r="956" spans="1:30" ht="23.25" customHeight="1">
      <c r="A956" s="414"/>
      <c r="B956" s="414"/>
      <c r="C956" s="414"/>
      <c r="D956" s="400"/>
      <c r="G956" s="400"/>
      <c r="K956" s="400"/>
      <c r="M956" s="400"/>
      <c r="P956" s="400"/>
      <c r="R956" s="400"/>
      <c r="Y956" s="400"/>
      <c r="AD956" s="400"/>
    </row>
    <row r="957" spans="1:30" ht="23.25" customHeight="1">
      <c r="A957" s="414"/>
      <c r="B957" s="414"/>
      <c r="C957" s="414"/>
      <c r="D957" s="400"/>
      <c r="G957" s="400"/>
      <c r="K957" s="400"/>
      <c r="M957" s="400"/>
      <c r="P957" s="400"/>
      <c r="R957" s="400"/>
      <c r="Y957" s="400"/>
      <c r="AD957" s="400"/>
    </row>
    <row r="958" spans="1:30" ht="23.25" customHeight="1">
      <c r="A958" s="414"/>
      <c r="B958" s="414"/>
      <c r="C958" s="414"/>
      <c r="D958" s="400"/>
      <c r="G958" s="400"/>
      <c r="K958" s="400"/>
      <c r="M958" s="400"/>
      <c r="P958" s="400"/>
      <c r="R958" s="400"/>
      <c r="Y958" s="400"/>
      <c r="AD958" s="400"/>
    </row>
    <row r="959" spans="1:30" ht="23.25" customHeight="1">
      <c r="A959" s="414"/>
      <c r="B959" s="414"/>
      <c r="C959" s="414"/>
      <c r="D959" s="400"/>
      <c r="G959" s="400"/>
      <c r="K959" s="400"/>
      <c r="M959" s="400"/>
      <c r="P959" s="400"/>
      <c r="R959" s="400"/>
      <c r="Y959" s="400"/>
      <c r="AD959" s="400"/>
    </row>
    <row r="960" spans="1:30" ht="23.25" customHeight="1">
      <c r="A960" s="414"/>
      <c r="B960" s="414"/>
      <c r="C960" s="414"/>
      <c r="D960" s="400"/>
      <c r="G960" s="400"/>
      <c r="K960" s="400"/>
      <c r="M960" s="400"/>
      <c r="P960" s="400"/>
      <c r="R960" s="400"/>
      <c r="Y960" s="400"/>
      <c r="AD960" s="400"/>
    </row>
    <row r="961" spans="1:30" ht="23.25" customHeight="1">
      <c r="A961" s="414"/>
      <c r="B961" s="414"/>
      <c r="C961" s="414"/>
      <c r="D961" s="400"/>
      <c r="G961" s="400"/>
      <c r="K961" s="400"/>
      <c r="M961" s="400"/>
      <c r="P961" s="400"/>
      <c r="R961" s="400"/>
      <c r="Y961" s="400"/>
      <c r="AD961" s="400"/>
    </row>
    <row r="962" spans="1:30" ht="23.25" customHeight="1">
      <c r="A962" s="414"/>
      <c r="B962" s="414"/>
      <c r="C962" s="414"/>
      <c r="D962" s="400"/>
      <c r="G962" s="400"/>
      <c r="K962" s="400"/>
      <c r="M962" s="400"/>
      <c r="P962" s="400"/>
      <c r="R962" s="400"/>
      <c r="Y962" s="400"/>
      <c r="AD962" s="400"/>
    </row>
    <row r="963" spans="1:30" ht="23.25" customHeight="1">
      <c r="A963" s="414"/>
      <c r="B963" s="414"/>
      <c r="C963" s="414"/>
      <c r="D963" s="400"/>
      <c r="G963" s="400"/>
      <c r="K963" s="400"/>
      <c r="M963" s="400"/>
      <c r="P963" s="400"/>
      <c r="R963" s="400"/>
      <c r="Y963" s="400"/>
      <c r="AD963" s="400"/>
    </row>
    <row r="964" spans="1:30" ht="23.25" customHeight="1">
      <c r="A964" s="414"/>
      <c r="B964" s="414"/>
      <c r="C964" s="414"/>
      <c r="D964" s="400"/>
      <c r="G964" s="400"/>
      <c r="K964" s="400"/>
      <c r="M964" s="400"/>
      <c r="P964" s="400"/>
      <c r="R964" s="400"/>
      <c r="Y964" s="400"/>
      <c r="AD964" s="400"/>
    </row>
    <row r="965" spans="1:30" ht="23.25" customHeight="1">
      <c r="A965" s="414"/>
      <c r="B965" s="414"/>
      <c r="C965" s="414"/>
      <c r="D965" s="400"/>
      <c r="G965" s="400"/>
      <c r="K965" s="400"/>
      <c r="M965" s="400"/>
      <c r="P965" s="400"/>
      <c r="R965" s="400"/>
      <c r="Y965" s="400"/>
      <c r="AD965" s="400"/>
    </row>
    <row r="966" spans="1:30" ht="23.25" customHeight="1">
      <c r="A966" s="414"/>
      <c r="B966" s="414"/>
      <c r="C966" s="414"/>
      <c r="D966" s="400"/>
      <c r="G966" s="400"/>
      <c r="K966" s="400"/>
      <c r="M966" s="400"/>
      <c r="P966" s="400"/>
      <c r="R966" s="400"/>
      <c r="Y966" s="400"/>
      <c r="AD966" s="400"/>
    </row>
    <row r="967" spans="1:30" ht="23.25" customHeight="1">
      <c r="A967" s="414"/>
      <c r="B967" s="414"/>
      <c r="C967" s="414"/>
      <c r="D967" s="400"/>
      <c r="G967" s="400"/>
      <c r="K967" s="400"/>
      <c r="M967" s="400"/>
      <c r="P967" s="400"/>
      <c r="R967" s="400"/>
      <c r="Y967" s="400"/>
      <c r="AD967" s="400"/>
    </row>
    <row r="968" spans="1:30" ht="23.25" customHeight="1">
      <c r="A968" s="414"/>
      <c r="B968" s="414"/>
      <c r="C968" s="414"/>
      <c r="D968" s="400"/>
      <c r="G968" s="400"/>
      <c r="K968" s="400"/>
      <c r="M968" s="400"/>
      <c r="P968" s="400"/>
      <c r="R968" s="400"/>
      <c r="Y968" s="400"/>
      <c r="AD968" s="400"/>
    </row>
    <row r="969" spans="1:30" ht="23.25" customHeight="1">
      <c r="A969" s="414"/>
      <c r="B969" s="414"/>
      <c r="C969" s="414"/>
      <c r="D969" s="400"/>
      <c r="G969" s="400"/>
      <c r="K969" s="400"/>
      <c r="M969" s="400"/>
      <c r="P969" s="400"/>
      <c r="R969" s="400"/>
      <c r="Y969" s="400"/>
      <c r="AD969" s="400"/>
    </row>
    <row r="970" spans="1:30" ht="23.25" customHeight="1">
      <c r="A970" s="414"/>
      <c r="B970" s="414"/>
      <c r="C970" s="414"/>
      <c r="D970" s="400"/>
      <c r="G970" s="400"/>
      <c r="K970" s="400"/>
      <c r="M970" s="400"/>
      <c r="P970" s="400"/>
      <c r="R970" s="400"/>
      <c r="Y970" s="400"/>
      <c r="AD970" s="400"/>
    </row>
    <row r="971" spans="1:30" ht="23.25" customHeight="1">
      <c r="A971" s="414"/>
      <c r="B971" s="414"/>
      <c r="C971" s="414"/>
      <c r="D971" s="400"/>
      <c r="G971" s="400"/>
      <c r="K971" s="400"/>
      <c r="M971" s="400"/>
      <c r="P971" s="400"/>
      <c r="R971" s="400"/>
      <c r="Y971" s="400"/>
      <c r="AD971" s="400"/>
    </row>
    <row r="972" spans="1:30" ht="23.25" customHeight="1">
      <c r="A972" s="414"/>
      <c r="B972" s="414"/>
      <c r="C972" s="414"/>
      <c r="D972" s="400"/>
      <c r="G972" s="400"/>
      <c r="K972" s="400"/>
      <c r="M972" s="400"/>
      <c r="P972" s="400"/>
      <c r="R972" s="400"/>
      <c r="Y972" s="400"/>
      <c r="AD972" s="400"/>
    </row>
    <row r="973" spans="1:30" ht="23.25" customHeight="1">
      <c r="A973" s="414"/>
      <c r="B973" s="414"/>
      <c r="C973" s="414"/>
      <c r="D973" s="400"/>
      <c r="G973" s="400"/>
      <c r="K973" s="400"/>
      <c r="M973" s="400"/>
      <c r="P973" s="400"/>
      <c r="R973" s="400"/>
      <c r="Y973" s="400"/>
      <c r="AD973" s="400"/>
    </row>
    <row r="974" spans="1:30" ht="23.25" customHeight="1">
      <c r="A974" s="414"/>
      <c r="B974" s="414"/>
      <c r="C974" s="414"/>
      <c r="D974" s="400"/>
      <c r="G974" s="400"/>
      <c r="K974" s="400"/>
      <c r="M974" s="400"/>
      <c r="P974" s="400"/>
      <c r="R974" s="400"/>
      <c r="Y974" s="400"/>
      <c r="AD974" s="400"/>
    </row>
    <row r="975" spans="1:30" ht="23.25" customHeight="1">
      <c r="A975" s="414"/>
      <c r="B975" s="414"/>
      <c r="C975" s="414"/>
      <c r="D975" s="400"/>
      <c r="G975" s="400"/>
      <c r="K975" s="400"/>
      <c r="M975" s="400"/>
      <c r="P975" s="400"/>
      <c r="R975" s="400"/>
      <c r="Y975" s="400"/>
      <c r="AD975" s="400"/>
    </row>
    <row r="976" spans="1:30" ht="23.25" customHeight="1">
      <c r="A976" s="414"/>
      <c r="B976" s="414"/>
      <c r="C976" s="414"/>
      <c r="D976" s="400"/>
      <c r="G976" s="400"/>
      <c r="K976" s="400"/>
      <c r="M976" s="400"/>
      <c r="P976" s="400"/>
      <c r="R976" s="400"/>
      <c r="Y976" s="400"/>
      <c r="AD976" s="400"/>
    </row>
    <row r="977" spans="1:30" ht="23.25" customHeight="1">
      <c r="A977" s="414"/>
      <c r="B977" s="414"/>
      <c r="C977" s="414"/>
      <c r="D977" s="400"/>
      <c r="G977" s="400"/>
      <c r="K977" s="400"/>
      <c r="M977" s="400"/>
      <c r="P977" s="400"/>
      <c r="R977" s="400"/>
      <c r="Y977" s="400"/>
      <c r="AD977" s="400"/>
    </row>
    <row r="978" spans="1:30" ht="23.25" customHeight="1">
      <c r="A978" s="414"/>
      <c r="B978" s="414"/>
      <c r="C978" s="414"/>
      <c r="D978" s="400"/>
      <c r="G978" s="400"/>
      <c r="K978" s="400"/>
      <c r="M978" s="400"/>
      <c r="P978" s="400"/>
      <c r="R978" s="400"/>
      <c r="Y978" s="400"/>
      <c r="AD978" s="400"/>
    </row>
    <row r="979" spans="1:30" ht="23.25" customHeight="1">
      <c r="A979" s="414"/>
      <c r="B979" s="414"/>
      <c r="C979" s="414"/>
      <c r="D979" s="400"/>
      <c r="G979" s="400"/>
      <c r="K979" s="400"/>
      <c r="M979" s="400"/>
      <c r="P979" s="400"/>
      <c r="R979" s="400"/>
      <c r="Y979" s="400"/>
      <c r="AD979" s="400"/>
    </row>
    <row r="980" spans="1:30" ht="23.25" customHeight="1">
      <c r="A980" s="414"/>
      <c r="B980" s="414"/>
      <c r="C980" s="414"/>
      <c r="D980" s="400"/>
      <c r="G980" s="400"/>
      <c r="K980" s="400"/>
      <c r="M980" s="400"/>
      <c r="P980" s="400"/>
      <c r="R980" s="400"/>
      <c r="Y980" s="400"/>
      <c r="AD980" s="400"/>
    </row>
    <row r="981" spans="1:30" ht="23.25" customHeight="1">
      <c r="A981" s="414"/>
      <c r="B981" s="414"/>
      <c r="C981" s="414"/>
      <c r="D981" s="400"/>
      <c r="G981" s="400"/>
      <c r="K981" s="400"/>
      <c r="M981" s="400"/>
      <c r="P981" s="400"/>
      <c r="R981" s="400"/>
      <c r="Y981" s="400"/>
      <c r="AD981" s="400"/>
    </row>
    <row r="982" spans="1:30" ht="23.25" customHeight="1">
      <c r="A982" s="414"/>
      <c r="B982" s="414"/>
      <c r="C982" s="414"/>
      <c r="D982" s="400"/>
      <c r="G982" s="400"/>
      <c r="K982" s="400"/>
      <c r="M982" s="400"/>
      <c r="P982" s="400"/>
      <c r="R982" s="400"/>
      <c r="Y982" s="400"/>
      <c r="AD982" s="400"/>
    </row>
    <row r="983" spans="1:30" ht="23.25" customHeight="1">
      <c r="A983" s="414"/>
      <c r="B983" s="414"/>
      <c r="C983" s="414"/>
      <c r="D983" s="400"/>
      <c r="G983" s="400"/>
      <c r="K983" s="400"/>
      <c r="M983" s="400"/>
      <c r="P983" s="400"/>
      <c r="R983" s="400"/>
      <c r="Y983" s="400"/>
      <c r="AD983" s="400"/>
    </row>
    <row r="984" spans="1:30" ht="23.25" customHeight="1">
      <c r="A984" s="414"/>
      <c r="B984" s="414"/>
      <c r="C984" s="414"/>
      <c r="D984" s="400"/>
      <c r="G984" s="400"/>
      <c r="K984" s="400"/>
      <c r="M984" s="400"/>
      <c r="P984" s="400"/>
      <c r="R984" s="400"/>
      <c r="Y984" s="400"/>
      <c r="AD984" s="400"/>
    </row>
    <row r="985" spans="1:30" ht="23.25" customHeight="1">
      <c r="A985" s="414"/>
      <c r="B985" s="414"/>
      <c r="C985" s="414"/>
      <c r="D985" s="400"/>
      <c r="G985" s="400"/>
      <c r="K985" s="400"/>
      <c r="M985" s="400"/>
      <c r="P985" s="400"/>
      <c r="R985" s="400"/>
      <c r="Y985" s="400"/>
      <c r="AD985" s="400"/>
    </row>
    <row r="986" spans="1:30" ht="23.25" customHeight="1">
      <c r="A986" s="414"/>
      <c r="B986" s="414"/>
      <c r="C986" s="414"/>
      <c r="D986" s="400"/>
      <c r="G986" s="400"/>
      <c r="K986" s="400"/>
      <c r="M986" s="400"/>
      <c r="P986" s="400"/>
      <c r="R986" s="400"/>
      <c r="Y986" s="400"/>
      <c r="AD986" s="400"/>
    </row>
    <row r="987" spans="1:30" ht="23.25" customHeight="1">
      <c r="A987" s="414"/>
      <c r="B987" s="414"/>
      <c r="C987" s="414"/>
      <c r="D987" s="400"/>
      <c r="G987" s="400"/>
      <c r="K987" s="400"/>
      <c r="M987" s="400"/>
      <c r="P987" s="400"/>
      <c r="R987" s="400"/>
      <c r="Y987" s="400"/>
      <c r="AD987" s="400"/>
    </row>
    <row r="988" spans="1:30" ht="23.25" customHeight="1">
      <c r="A988" s="414"/>
      <c r="B988" s="414"/>
      <c r="C988" s="414"/>
      <c r="D988" s="400"/>
      <c r="G988" s="400"/>
      <c r="K988" s="400"/>
      <c r="M988" s="400"/>
      <c r="P988" s="400"/>
      <c r="R988" s="400"/>
      <c r="Y988" s="400"/>
      <c r="AD988" s="400"/>
    </row>
    <row r="989" spans="1:30" ht="23.25" customHeight="1">
      <c r="A989" s="414"/>
      <c r="B989" s="414"/>
      <c r="C989" s="414"/>
      <c r="D989" s="400"/>
      <c r="G989" s="400"/>
      <c r="K989" s="400"/>
      <c r="M989" s="400"/>
      <c r="P989" s="400"/>
      <c r="R989" s="400"/>
      <c r="Y989" s="400"/>
      <c r="AD989" s="400"/>
    </row>
    <row r="990" spans="1:30" ht="23.25" customHeight="1">
      <c r="A990" s="414"/>
      <c r="B990" s="414"/>
      <c r="C990" s="414"/>
      <c r="D990" s="400"/>
      <c r="G990" s="400"/>
      <c r="K990" s="400"/>
      <c r="M990" s="400"/>
      <c r="P990" s="400"/>
      <c r="R990" s="400"/>
      <c r="Y990" s="400"/>
      <c r="AD990" s="400"/>
    </row>
    <row r="991" spans="1:30" ht="23.25" customHeight="1">
      <c r="A991" s="414"/>
      <c r="B991" s="414"/>
      <c r="C991" s="414"/>
      <c r="D991" s="400"/>
      <c r="G991" s="400"/>
      <c r="K991" s="400"/>
      <c r="M991" s="400"/>
      <c r="P991" s="400"/>
      <c r="R991" s="400"/>
      <c r="Y991" s="400"/>
      <c r="AD991" s="400"/>
    </row>
    <row r="992" spans="1:30" ht="23.25" customHeight="1">
      <c r="A992" s="414"/>
      <c r="B992" s="414"/>
      <c r="C992" s="414"/>
      <c r="D992" s="400"/>
      <c r="G992" s="400"/>
      <c r="K992" s="400"/>
      <c r="M992" s="400"/>
      <c r="P992" s="400"/>
      <c r="R992" s="400"/>
      <c r="Y992" s="400"/>
      <c r="AD992" s="400"/>
    </row>
    <row r="993" spans="1:30" ht="23.25" customHeight="1">
      <c r="A993" s="414"/>
      <c r="B993" s="414"/>
      <c r="C993" s="414"/>
      <c r="D993" s="400"/>
      <c r="G993" s="400"/>
      <c r="K993" s="400"/>
      <c r="M993" s="400"/>
      <c r="P993" s="400"/>
      <c r="R993" s="400"/>
      <c r="Y993" s="400"/>
      <c r="AD993" s="400"/>
    </row>
    <row r="994" spans="1:30" ht="23.25" customHeight="1">
      <c r="A994" s="414"/>
      <c r="B994" s="414"/>
      <c r="C994" s="414"/>
      <c r="D994" s="400"/>
      <c r="G994" s="400"/>
      <c r="K994" s="400"/>
      <c r="M994" s="400"/>
      <c r="P994" s="400"/>
      <c r="R994" s="400"/>
      <c r="Y994" s="400"/>
      <c r="AD994" s="400"/>
    </row>
    <row r="995" spans="1:30" ht="23.25" customHeight="1">
      <c r="A995" s="414"/>
      <c r="B995" s="414"/>
      <c r="C995" s="414"/>
      <c r="D995" s="400"/>
      <c r="G995" s="400"/>
      <c r="K995" s="400"/>
      <c r="M995" s="400"/>
      <c r="P995" s="400"/>
      <c r="R995" s="400"/>
      <c r="Y995" s="400"/>
      <c r="AD995" s="400"/>
    </row>
  </sheetData>
  <autoFilter ref="C4:AV73"/>
  <mergeCells count="40">
    <mergeCell ref="AV1:AV3"/>
    <mergeCell ref="H2:I2"/>
    <mergeCell ref="J2:K2"/>
    <mergeCell ref="L2:M2"/>
    <mergeCell ref="N2:O2"/>
    <mergeCell ref="P2:P3"/>
    <mergeCell ref="L1:P1"/>
    <mergeCell ref="Q1:U1"/>
    <mergeCell ref="V1:AA1"/>
    <mergeCell ref="AB1:AF1"/>
    <mergeCell ref="AG1:AG3"/>
    <mergeCell ref="AH1:AH3"/>
    <mergeCell ref="Q2:R2"/>
    <mergeCell ref="S2:U2"/>
    <mergeCell ref="V2:W2"/>
    <mergeCell ref="X2:Y2"/>
    <mergeCell ref="AT2:AT3"/>
    <mergeCell ref="AU2:AU3"/>
    <mergeCell ref="A71:C71"/>
    <mergeCell ref="Z2:AA2"/>
    <mergeCell ref="AB2:AC2"/>
    <mergeCell ref="AD2:AE2"/>
    <mergeCell ref="AK2:AL2"/>
    <mergeCell ref="AM2:AN2"/>
    <mergeCell ref="AP2:AP3"/>
    <mergeCell ref="AI1:AI3"/>
    <mergeCell ref="AJ1:AN1"/>
    <mergeCell ref="AO1:AO3"/>
    <mergeCell ref="AP1:AU1"/>
    <mergeCell ref="A1:B4"/>
    <mergeCell ref="C1:C3"/>
    <mergeCell ref="D1:E2"/>
    <mergeCell ref="A72:C72"/>
    <mergeCell ref="A73:C73"/>
    <mergeCell ref="AQ2:AQ3"/>
    <mergeCell ref="AR2:AR3"/>
    <mergeCell ref="AS2:AS3"/>
    <mergeCell ref="F1:G2"/>
    <mergeCell ref="H1:I1"/>
    <mergeCell ref="J1:K1"/>
  </mergeCells>
  <pageMargins left="0.70866141732283472" right="0.70866141732283472" top="0.74803149606299213" bottom="0.74803149606299213" header="0" footer="0"/>
  <pageSetup paperSize="9" scale="54" fitToHeight="0" orientation="landscape" r:id="rId1"/>
  <rowBreaks count="2" manualBreakCount="2">
    <brk id="25" max="16383" man="1"/>
    <brk id="7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3"/>
  <sheetViews>
    <sheetView zoomScale="70" zoomScaleNormal="70" workbookViewId="0">
      <pane ySplit="4" topLeftCell="A16" activePane="bottomLeft" state="frozen"/>
      <selection pane="bottomLeft" activeCell="AI22" sqref="AI22"/>
    </sheetView>
  </sheetViews>
  <sheetFormatPr defaultRowHeight="15"/>
  <cols>
    <col min="1" max="1" width="3" customWidth="1"/>
    <col min="2" max="2" width="4.5703125" customWidth="1"/>
    <col min="3" max="3" width="25.28515625" customWidth="1"/>
    <col min="4" max="15" width="5.28515625" customWidth="1"/>
    <col min="16" max="16" width="5.28515625" style="163" customWidth="1"/>
    <col min="17" max="48" width="5.28515625" customWidth="1"/>
  </cols>
  <sheetData>
    <row r="1" spans="1:48">
      <c r="A1" s="494" t="s">
        <v>0</v>
      </c>
      <c r="B1" s="494"/>
      <c r="C1" s="495" t="s">
        <v>38</v>
      </c>
      <c r="D1" s="492" t="s">
        <v>1</v>
      </c>
      <c r="E1" s="492"/>
      <c r="F1" s="492" t="s">
        <v>2</v>
      </c>
      <c r="G1" s="492"/>
      <c r="H1" s="492" t="s">
        <v>3</v>
      </c>
      <c r="I1" s="492"/>
      <c r="J1" s="492" t="s">
        <v>4</v>
      </c>
      <c r="K1" s="492"/>
      <c r="L1" s="492" t="s">
        <v>5</v>
      </c>
      <c r="M1" s="492"/>
      <c r="N1" s="492"/>
      <c r="O1" s="492"/>
      <c r="P1" s="492"/>
      <c r="Q1" s="493" t="s">
        <v>6</v>
      </c>
      <c r="R1" s="493"/>
      <c r="S1" s="493"/>
      <c r="T1" s="493"/>
      <c r="U1" s="493"/>
      <c r="V1" s="492" t="s">
        <v>69</v>
      </c>
      <c r="W1" s="492"/>
      <c r="X1" s="492"/>
      <c r="Y1" s="492"/>
      <c r="Z1" s="492"/>
      <c r="AA1" s="492"/>
      <c r="AB1" s="492" t="s">
        <v>70</v>
      </c>
      <c r="AC1" s="492"/>
      <c r="AD1" s="492"/>
      <c r="AE1" s="492"/>
      <c r="AF1" s="492"/>
      <c r="AG1" s="491" t="s">
        <v>73</v>
      </c>
      <c r="AH1" s="491" t="s">
        <v>71</v>
      </c>
      <c r="AI1" s="491" t="s">
        <v>72</v>
      </c>
      <c r="AJ1" s="493" t="s">
        <v>7</v>
      </c>
      <c r="AK1" s="493"/>
      <c r="AL1" s="493"/>
      <c r="AM1" s="493"/>
      <c r="AN1" s="493"/>
      <c r="AO1" s="491" t="s">
        <v>8</v>
      </c>
      <c r="AP1" s="492" t="s">
        <v>9</v>
      </c>
      <c r="AQ1" s="492"/>
      <c r="AR1" s="492"/>
      <c r="AS1" s="492"/>
      <c r="AT1" s="492"/>
      <c r="AU1" s="492"/>
      <c r="AV1" s="498" t="s">
        <v>10</v>
      </c>
    </row>
    <row r="2" spans="1:48" ht="31.5" customHeight="1">
      <c r="A2" s="494"/>
      <c r="B2" s="494"/>
      <c r="C2" s="495"/>
      <c r="D2" s="492"/>
      <c r="E2" s="492"/>
      <c r="F2" s="492"/>
      <c r="G2" s="492"/>
      <c r="H2" s="492" t="s">
        <v>11</v>
      </c>
      <c r="I2" s="492"/>
      <c r="J2" s="492" t="s">
        <v>12</v>
      </c>
      <c r="K2" s="492"/>
      <c r="L2" s="492" t="s">
        <v>13</v>
      </c>
      <c r="M2" s="492"/>
      <c r="N2" s="492" t="s">
        <v>14</v>
      </c>
      <c r="O2" s="492"/>
      <c r="P2" s="595" t="s">
        <v>39</v>
      </c>
      <c r="Q2" s="492" t="s">
        <v>15</v>
      </c>
      <c r="R2" s="492"/>
      <c r="S2" s="492" t="s">
        <v>16</v>
      </c>
      <c r="T2" s="492"/>
      <c r="U2" s="492"/>
      <c r="V2" s="492" t="s">
        <v>17</v>
      </c>
      <c r="W2" s="492"/>
      <c r="X2" s="493" t="s">
        <v>18</v>
      </c>
      <c r="Y2" s="493"/>
      <c r="Z2" s="493" t="s">
        <v>19</v>
      </c>
      <c r="AA2" s="493"/>
      <c r="AB2" s="493" t="s">
        <v>20</v>
      </c>
      <c r="AC2" s="493"/>
      <c r="AD2" s="493" t="s">
        <v>21</v>
      </c>
      <c r="AE2" s="493"/>
      <c r="AF2" s="138" t="s">
        <v>22</v>
      </c>
      <c r="AG2" s="491"/>
      <c r="AH2" s="491"/>
      <c r="AI2" s="491"/>
      <c r="AJ2" s="137" t="s">
        <v>23</v>
      </c>
      <c r="AK2" s="492" t="s">
        <v>24</v>
      </c>
      <c r="AL2" s="492"/>
      <c r="AM2" s="492" t="s">
        <v>25</v>
      </c>
      <c r="AN2" s="492"/>
      <c r="AO2" s="491"/>
      <c r="AP2" s="491" t="s">
        <v>26</v>
      </c>
      <c r="AQ2" s="491" t="s">
        <v>15</v>
      </c>
      <c r="AR2" s="491" t="s">
        <v>18</v>
      </c>
      <c r="AS2" s="491" t="s">
        <v>13</v>
      </c>
      <c r="AT2" s="491" t="s">
        <v>14</v>
      </c>
      <c r="AU2" s="491" t="s">
        <v>19</v>
      </c>
      <c r="AV2" s="498"/>
    </row>
    <row r="3" spans="1:48" ht="42" customHeight="1">
      <c r="A3" s="494"/>
      <c r="B3" s="494"/>
      <c r="C3" s="495"/>
      <c r="D3" s="138" t="s">
        <v>27</v>
      </c>
      <c r="E3" s="138" t="s">
        <v>28</v>
      </c>
      <c r="F3" s="138" t="s">
        <v>29</v>
      </c>
      <c r="G3" s="138" t="s">
        <v>30</v>
      </c>
      <c r="H3" s="138" t="s">
        <v>31</v>
      </c>
      <c r="I3" s="138" t="s">
        <v>32</v>
      </c>
      <c r="J3" s="138" t="s">
        <v>31</v>
      </c>
      <c r="K3" s="138" t="s">
        <v>32</v>
      </c>
      <c r="L3" s="138" t="s">
        <v>32</v>
      </c>
      <c r="M3" s="138" t="s">
        <v>33</v>
      </c>
      <c r="N3" s="138" t="s">
        <v>32</v>
      </c>
      <c r="O3" s="138" t="s">
        <v>33</v>
      </c>
      <c r="P3" s="595"/>
      <c r="Q3" s="138" t="s">
        <v>34</v>
      </c>
      <c r="R3" s="138" t="s">
        <v>30</v>
      </c>
      <c r="S3" s="138" t="s">
        <v>31</v>
      </c>
      <c r="T3" s="138" t="s">
        <v>35</v>
      </c>
      <c r="U3" s="138" t="s">
        <v>36</v>
      </c>
      <c r="V3" s="138" t="s">
        <v>32</v>
      </c>
      <c r="W3" s="137" t="s">
        <v>33</v>
      </c>
      <c r="X3" s="138" t="s">
        <v>32</v>
      </c>
      <c r="Y3" s="137" t="s">
        <v>33</v>
      </c>
      <c r="Z3" s="138" t="s">
        <v>32</v>
      </c>
      <c r="AA3" s="138" t="s">
        <v>33</v>
      </c>
      <c r="AB3" s="138" t="s">
        <v>32</v>
      </c>
      <c r="AC3" s="138" t="s">
        <v>33</v>
      </c>
      <c r="AD3" s="138" t="s">
        <v>32</v>
      </c>
      <c r="AE3" s="138" t="s">
        <v>33</v>
      </c>
      <c r="AF3" s="138" t="s">
        <v>32</v>
      </c>
      <c r="AG3" s="491"/>
      <c r="AH3" s="491"/>
      <c r="AI3" s="491"/>
      <c r="AJ3" s="137" t="s">
        <v>32</v>
      </c>
      <c r="AK3" s="137" t="s">
        <v>32</v>
      </c>
      <c r="AL3" s="137" t="s">
        <v>33</v>
      </c>
      <c r="AM3" s="137" t="s">
        <v>32</v>
      </c>
      <c r="AN3" s="137" t="s">
        <v>33</v>
      </c>
      <c r="AO3" s="491"/>
      <c r="AP3" s="491"/>
      <c r="AQ3" s="491"/>
      <c r="AR3" s="491"/>
      <c r="AS3" s="491"/>
      <c r="AT3" s="491"/>
      <c r="AU3" s="491"/>
      <c r="AV3" s="498"/>
    </row>
    <row r="4" spans="1:48">
      <c r="A4" s="494"/>
      <c r="B4" s="494"/>
      <c r="C4" s="495"/>
      <c r="D4" s="138">
        <v>1</v>
      </c>
      <c r="E4" s="138">
        <v>1</v>
      </c>
      <c r="F4" s="138">
        <v>5</v>
      </c>
      <c r="G4" s="138">
        <v>5</v>
      </c>
      <c r="H4" s="138">
        <v>3</v>
      </c>
      <c r="I4" s="138">
        <v>4</v>
      </c>
      <c r="J4" s="138">
        <v>3</v>
      </c>
      <c r="K4" s="138">
        <v>3</v>
      </c>
      <c r="L4" s="138">
        <v>2</v>
      </c>
      <c r="M4" s="138">
        <v>3</v>
      </c>
      <c r="N4" s="138">
        <v>2</v>
      </c>
      <c r="O4" s="138">
        <v>3</v>
      </c>
      <c r="P4" s="157">
        <v>2</v>
      </c>
      <c r="Q4" s="138">
        <v>4</v>
      </c>
      <c r="R4" s="138">
        <v>5</v>
      </c>
      <c r="S4" s="138">
        <v>1</v>
      </c>
      <c r="T4" s="138">
        <v>2</v>
      </c>
      <c r="U4" s="138">
        <v>2</v>
      </c>
      <c r="V4" s="138">
        <v>2</v>
      </c>
      <c r="W4" s="137">
        <v>3</v>
      </c>
      <c r="X4" s="138">
        <v>2</v>
      </c>
      <c r="Y4" s="137">
        <v>3</v>
      </c>
      <c r="Z4" s="138">
        <v>2</v>
      </c>
      <c r="AA4" s="138">
        <v>3</v>
      </c>
      <c r="AB4" s="138">
        <v>2</v>
      </c>
      <c r="AC4" s="138">
        <v>3</v>
      </c>
      <c r="AD4" s="138">
        <v>2</v>
      </c>
      <c r="AE4" s="138">
        <v>3</v>
      </c>
      <c r="AF4" s="138">
        <v>2</v>
      </c>
      <c r="AG4" s="137">
        <v>2</v>
      </c>
      <c r="AH4" s="137">
        <v>2</v>
      </c>
      <c r="AI4" s="137">
        <v>2</v>
      </c>
      <c r="AJ4" s="137">
        <v>2</v>
      </c>
      <c r="AK4" s="137">
        <v>2</v>
      </c>
      <c r="AL4" s="137">
        <v>3</v>
      </c>
      <c r="AM4" s="137">
        <v>2</v>
      </c>
      <c r="AN4" s="137">
        <v>3</v>
      </c>
      <c r="AO4" s="137">
        <v>1</v>
      </c>
      <c r="AP4" s="137">
        <v>1</v>
      </c>
      <c r="AQ4" s="137">
        <v>1</v>
      </c>
      <c r="AR4" s="137">
        <v>1</v>
      </c>
      <c r="AS4" s="137">
        <v>1</v>
      </c>
      <c r="AT4" s="137">
        <v>1</v>
      </c>
      <c r="AU4" s="137">
        <v>1</v>
      </c>
      <c r="AV4" s="68"/>
    </row>
    <row r="5" spans="1:48">
      <c r="A5" s="18"/>
      <c r="B5" s="18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158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69"/>
    </row>
    <row r="6" spans="1:48">
      <c r="A6" s="18" t="s">
        <v>37</v>
      </c>
      <c r="B6" s="28">
        <v>1</v>
      </c>
      <c r="C6" s="76" t="s">
        <v>121</v>
      </c>
      <c r="D6" s="113"/>
      <c r="E6" s="39">
        <v>1</v>
      </c>
      <c r="F6" s="39"/>
      <c r="G6" s="39">
        <v>5</v>
      </c>
      <c r="H6" s="39"/>
      <c r="I6" s="39">
        <v>4</v>
      </c>
      <c r="J6" s="39"/>
      <c r="K6" s="39">
        <v>3</v>
      </c>
      <c r="L6" s="39"/>
      <c r="M6" s="39"/>
      <c r="N6" s="39"/>
      <c r="O6" s="39">
        <v>3</v>
      </c>
      <c r="P6" s="159">
        <v>2</v>
      </c>
      <c r="Q6" s="39">
        <v>4</v>
      </c>
      <c r="R6" s="39"/>
      <c r="S6" s="39"/>
      <c r="T6" s="39"/>
      <c r="U6" s="39"/>
      <c r="V6" s="39"/>
      <c r="W6" s="39"/>
      <c r="X6" s="39"/>
      <c r="Y6" s="39"/>
      <c r="Z6" s="39">
        <v>2</v>
      </c>
      <c r="AA6" s="39"/>
      <c r="AB6" s="39"/>
      <c r="AC6" s="39"/>
      <c r="AD6" s="39"/>
      <c r="AE6" s="39"/>
      <c r="AF6" s="39"/>
      <c r="AG6" s="39">
        <v>2</v>
      </c>
      <c r="AH6" s="39"/>
      <c r="AI6" s="39"/>
      <c r="AJ6" s="39"/>
      <c r="AK6" s="39"/>
      <c r="AL6" s="39"/>
      <c r="AM6" s="39">
        <v>2</v>
      </c>
      <c r="AN6" s="39"/>
      <c r="AO6" s="40"/>
      <c r="AP6" s="39"/>
      <c r="AQ6" s="39"/>
      <c r="AR6" s="39"/>
      <c r="AS6" s="39"/>
      <c r="AT6" s="39"/>
      <c r="AU6" s="39"/>
      <c r="AV6" s="69">
        <f t="shared" ref="AV6:AV35" si="0">SUM(D6:AU6)</f>
        <v>28</v>
      </c>
    </row>
    <row r="7" spans="1:48">
      <c r="A7" s="18" t="s">
        <v>37</v>
      </c>
      <c r="B7" s="28">
        <v>3</v>
      </c>
      <c r="C7" s="76" t="s">
        <v>122</v>
      </c>
      <c r="D7" s="113"/>
      <c r="E7" s="39">
        <v>1</v>
      </c>
      <c r="F7" s="39"/>
      <c r="G7" s="39">
        <v>5</v>
      </c>
      <c r="H7" s="39"/>
      <c r="I7" s="39">
        <v>4</v>
      </c>
      <c r="J7" s="39"/>
      <c r="K7" s="39"/>
      <c r="L7" s="39"/>
      <c r="M7" s="39"/>
      <c r="N7" s="39"/>
      <c r="O7" s="39">
        <v>3</v>
      </c>
      <c r="P7" s="159"/>
      <c r="Q7" s="39"/>
      <c r="R7" s="39">
        <v>5</v>
      </c>
      <c r="S7" s="39"/>
      <c r="T7" s="39"/>
      <c r="U7" s="39">
        <v>2</v>
      </c>
      <c r="V7" s="39"/>
      <c r="W7" s="39">
        <v>3</v>
      </c>
      <c r="X7" s="39"/>
      <c r="Y7" s="39">
        <v>3</v>
      </c>
      <c r="Z7" s="39"/>
      <c r="AA7" s="39"/>
      <c r="AB7" s="39"/>
      <c r="AC7" s="39"/>
      <c r="AD7" s="39">
        <v>2</v>
      </c>
      <c r="AE7" s="42"/>
      <c r="AG7" s="39"/>
      <c r="AH7" s="39">
        <v>2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69">
        <f t="shared" si="0"/>
        <v>30</v>
      </c>
    </row>
    <row r="8" spans="1:48">
      <c r="A8" s="18" t="s">
        <v>37</v>
      </c>
      <c r="B8" s="28">
        <v>4</v>
      </c>
      <c r="C8" s="76" t="s">
        <v>123</v>
      </c>
      <c r="D8" s="113"/>
      <c r="E8" s="39">
        <v>1</v>
      </c>
      <c r="F8" s="39"/>
      <c r="G8" s="39">
        <v>5</v>
      </c>
      <c r="H8" s="39">
        <v>3</v>
      </c>
      <c r="I8" s="39"/>
      <c r="J8" s="39"/>
      <c r="K8" s="39">
        <v>3</v>
      </c>
      <c r="L8" s="39"/>
      <c r="M8" s="73">
        <v>3</v>
      </c>
      <c r="N8" s="39">
        <v>2</v>
      </c>
      <c r="O8" s="39"/>
      <c r="P8" s="159"/>
      <c r="Q8" s="39">
        <v>4</v>
      </c>
      <c r="R8" s="39"/>
      <c r="S8" s="39"/>
      <c r="T8" s="39"/>
      <c r="U8" s="39"/>
      <c r="V8" s="39"/>
      <c r="W8" s="39"/>
      <c r="X8" s="39"/>
      <c r="Y8" s="39"/>
      <c r="Z8" s="39">
        <v>2</v>
      </c>
      <c r="AA8" s="39"/>
      <c r="AB8" s="39"/>
      <c r="AC8" s="39"/>
      <c r="AD8" s="39"/>
      <c r="AE8" s="39"/>
      <c r="AF8" s="42">
        <v>2</v>
      </c>
      <c r="AG8" s="39"/>
      <c r="AH8" s="39">
        <v>2</v>
      </c>
      <c r="AI8" s="39"/>
      <c r="AJ8" s="39"/>
      <c r="AK8" s="39"/>
      <c r="AL8" s="39">
        <v>3</v>
      </c>
      <c r="AM8" s="39"/>
      <c r="AN8" s="39"/>
      <c r="AO8" s="40"/>
      <c r="AP8" s="39"/>
      <c r="AQ8" s="39"/>
      <c r="AR8" s="39"/>
      <c r="AS8" s="39"/>
      <c r="AT8" s="39"/>
      <c r="AU8" s="39"/>
      <c r="AV8" s="69">
        <f t="shared" si="0"/>
        <v>30</v>
      </c>
    </row>
    <row r="9" spans="1:48">
      <c r="A9" s="18" t="s">
        <v>37</v>
      </c>
      <c r="B9" s="28">
        <v>5</v>
      </c>
      <c r="C9" s="76" t="s">
        <v>84</v>
      </c>
      <c r="D9" s="76">
        <v>1</v>
      </c>
      <c r="E9" s="31"/>
      <c r="F9" s="30">
        <v>5</v>
      </c>
      <c r="G9" s="31"/>
      <c r="H9" s="39">
        <v>3</v>
      </c>
      <c r="I9" s="31"/>
      <c r="J9" s="92"/>
      <c r="K9" s="39">
        <v>3</v>
      </c>
      <c r="L9" s="30"/>
      <c r="M9" s="31"/>
      <c r="N9" s="31"/>
      <c r="O9" s="31">
        <v>3</v>
      </c>
      <c r="P9" s="159"/>
      <c r="Q9" s="31">
        <v>4</v>
      </c>
      <c r="R9" s="31"/>
      <c r="S9" s="31">
        <v>1</v>
      </c>
      <c r="T9" s="31"/>
      <c r="U9" s="31"/>
      <c r="V9" s="31"/>
      <c r="W9" s="31"/>
      <c r="X9" s="31"/>
      <c r="Y9" s="31"/>
      <c r="Z9" s="31"/>
      <c r="AA9" s="31">
        <v>3</v>
      </c>
      <c r="AB9" s="31"/>
      <c r="AC9" s="31"/>
      <c r="AD9" s="31"/>
      <c r="AE9" s="31">
        <v>3</v>
      </c>
      <c r="AF9" s="31"/>
      <c r="AG9" s="31">
        <v>2</v>
      </c>
      <c r="AH9" s="31"/>
      <c r="AI9" s="31"/>
      <c r="AJ9" s="31"/>
      <c r="AK9" s="80">
        <v>2</v>
      </c>
      <c r="AL9" s="92"/>
      <c r="AM9" s="31"/>
      <c r="AN9" s="31"/>
      <c r="AO9" s="31"/>
      <c r="AP9" s="16"/>
      <c r="AQ9" s="31"/>
      <c r="AR9" s="31"/>
      <c r="AS9" s="31"/>
      <c r="AT9" s="31"/>
      <c r="AU9" s="31"/>
      <c r="AV9" s="69">
        <f>SUM(D9:AU9)</f>
        <v>30</v>
      </c>
    </row>
    <row r="10" spans="1:48">
      <c r="A10" s="18" t="s">
        <v>37</v>
      </c>
      <c r="B10" s="28">
        <v>6</v>
      </c>
      <c r="C10" s="76" t="s">
        <v>124</v>
      </c>
      <c r="D10" s="113"/>
      <c r="E10" s="39">
        <v>1</v>
      </c>
      <c r="F10" s="80"/>
      <c r="G10" s="80">
        <v>5</v>
      </c>
      <c r="H10" s="80"/>
      <c r="I10" s="39">
        <v>4</v>
      </c>
      <c r="J10" s="80"/>
      <c r="K10" s="80"/>
      <c r="L10" s="80">
        <v>2</v>
      </c>
      <c r="M10" s="80"/>
      <c r="N10" s="80"/>
      <c r="O10" s="80"/>
      <c r="P10" s="160"/>
      <c r="Q10" s="80"/>
      <c r="R10" s="80">
        <v>5</v>
      </c>
      <c r="S10" s="80"/>
      <c r="T10" s="80"/>
      <c r="U10" s="80">
        <v>2</v>
      </c>
      <c r="V10" s="80"/>
      <c r="W10" s="80">
        <v>3</v>
      </c>
      <c r="X10" s="80"/>
      <c r="Y10" s="80">
        <v>3</v>
      </c>
      <c r="Z10" s="80"/>
      <c r="AA10" s="80"/>
      <c r="AB10" s="80">
        <v>2</v>
      </c>
      <c r="AC10" s="80"/>
      <c r="AD10" s="80"/>
      <c r="AE10" s="80"/>
      <c r="AF10" s="81"/>
      <c r="AG10" s="80"/>
      <c r="AH10" s="39">
        <v>2</v>
      </c>
      <c r="AI10" s="80"/>
      <c r="AJ10" s="80"/>
      <c r="AK10" s="80"/>
      <c r="AL10" s="80"/>
      <c r="AM10" s="80"/>
      <c r="AN10" s="80"/>
      <c r="AO10" s="80">
        <v>1</v>
      </c>
      <c r="AP10" s="16"/>
      <c r="AQ10" s="80"/>
      <c r="AR10" s="80"/>
      <c r="AS10" s="80"/>
      <c r="AT10" s="80"/>
      <c r="AU10" s="80"/>
      <c r="AV10" s="69">
        <f>SUM(D10:AU10)</f>
        <v>30</v>
      </c>
    </row>
    <row r="11" spans="1:48">
      <c r="A11" s="18" t="s">
        <v>37</v>
      </c>
      <c r="B11" s="28">
        <v>7</v>
      </c>
      <c r="C11" s="76" t="s">
        <v>125</v>
      </c>
      <c r="D11" s="113"/>
      <c r="E11" s="39">
        <v>1</v>
      </c>
      <c r="F11" s="80"/>
      <c r="G11" s="80">
        <v>5</v>
      </c>
      <c r="H11" s="80"/>
      <c r="I11" s="39">
        <v>4</v>
      </c>
      <c r="J11" s="80"/>
      <c r="K11" s="39">
        <v>3</v>
      </c>
      <c r="L11" s="80"/>
      <c r="M11" s="73">
        <v>3</v>
      </c>
      <c r="N11" s="39">
        <v>2</v>
      </c>
      <c r="O11" s="80"/>
      <c r="P11" s="160"/>
      <c r="Q11" s="80"/>
      <c r="R11" s="80">
        <v>5</v>
      </c>
      <c r="S11" s="80"/>
      <c r="T11" s="80"/>
      <c r="U11" s="80"/>
      <c r="V11" s="80"/>
      <c r="W11" s="80"/>
      <c r="X11" s="80"/>
      <c r="Y11" s="80"/>
      <c r="Z11" s="80"/>
      <c r="AA11" s="80">
        <v>3</v>
      </c>
      <c r="AB11" s="80"/>
      <c r="AC11" s="80"/>
      <c r="AD11" s="80"/>
      <c r="AE11" s="80"/>
      <c r="AF11" s="81"/>
      <c r="AG11" s="80"/>
      <c r="AH11" s="39">
        <v>2</v>
      </c>
      <c r="AI11" s="80"/>
      <c r="AJ11" s="80"/>
      <c r="AK11" s="80"/>
      <c r="AL11" s="80"/>
      <c r="AM11" s="80">
        <v>2</v>
      </c>
      <c r="AN11" s="80"/>
      <c r="AO11" s="80"/>
      <c r="AP11" s="16"/>
      <c r="AQ11" s="80"/>
      <c r="AR11" s="80"/>
      <c r="AS11" s="80"/>
      <c r="AT11" s="80"/>
      <c r="AU11" s="80">
        <v>1</v>
      </c>
      <c r="AV11" s="69">
        <f>SUM(D11:AU11)</f>
        <v>31</v>
      </c>
    </row>
    <row r="12" spans="1:48">
      <c r="A12" s="18" t="s">
        <v>37</v>
      </c>
      <c r="B12" s="28">
        <v>9</v>
      </c>
      <c r="C12" s="76" t="s">
        <v>126</v>
      </c>
      <c r="D12" s="113"/>
      <c r="E12" s="39">
        <v>1</v>
      </c>
      <c r="F12" s="80">
        <v>5</v>
      </c>
      <c r="G12" s="80"/>
      <c r="H12" s="39">
        <v>3</v>
      </c>
      <c r="I12" s="80"/>
      <c r="J12" s="80"/>
      <c r="K12" s="39">
        <v>3</v>
      </c>
      <c r="L12" s="80"/>
      <c r="M12" s="80"/>
      <c r="N12" s="39">
        <v>2</v>
      </c>
      <c r="O12" s="80"/>
      <c r="P12" s="160"/>
      <c r="Q12" s="80">
        <v>4</v>
      </c>
      <c r="R12" s="80"/>
      <c r="S12" s="80">
        <v>1</v>
      </c>
      <c r="T12" s="80"/>
      <c r="U12" s="80"/>
      <c r="V12" s="80"/>
      <c r="W12" s="80"/>
      <c r="X12" s="80"/>
      <c r="Y12" s="80"/>
      <c r="Z12" s="80">
        <v>2</v>
      </c>
      <c r="AA12" s="80"/>
      <c r="AB12" s="80"/>
      <c r="AC12" s="80"/>
      <c r="AD12" s="80">
        <v>2</v>
      </c>
      <c r="AE12" s="80"/>
      <c r="AF12" s="81"/>
      <c r="AG12" s="80">
        <v>2</v>
      </c>
      <c r="AH12" s="80"/>
      <c r="AI12" s="80"/>
      <c r="AJ12" s="80"/>
      <c r="AK12" s="80"/>
      <c r="AL12" s="80"/>
      <c r="AM12" s="80"/>
      <c r="AN12" s="80">
        <v>3</v>
      </c>
      <c r="AO12" s="80"/>
      <c r="AP12" s="80"/>
      <c r="AQ12" s="80"/>
      <c r="AR12" s="80"/>
      <c r="AS12" s="80"/>
      <c r="AT12" s="80"/>
      <c r="AU12" s="80"/>
      <c r="AV12" s="69">
        <f t="shared" si="0"/>
        <v>28</v>
      </c>
    </row>
    <row r="13" spans="1:48">
      <c r="A13" s="18" t="s">
        <v>37</v>
      </c>
      <c r="B13" s="28">
        <v>10</v>
      </c>
      <c r="C13" s="76" t="s">
        <v>127</v>
      </c>
      <c r="D13" s="113"/>
      <c r="E13" s="39">
        <v>1</v>
      </c>
      <c r="F13" s="80">
        <v>5</v>
      </c>
      <c r="H13" s="39">
        <v>3</v>
      </c>
      <c r="I13" s="80"/>
      <c r="J13" s="80"/>
      <c r="K13" s="80"/>
      <c r="L13" s="80">
        <v>2</v>
      </c>
      <c r="M13" s="80"/>
      <c r="N13" s="80"/>
      <c r="O13" s="80"/>
      <c r="P13" s="160"/>
      <c r="Q13" s="80">
        <v>4</v>
      </c>
      <c r="R13" s="80"/>
      <c r="S13" s="80"/>
      <c r="T13" s="80">
        <v>2</v>
      </c>
      <c r="U13" s="80"/>
      <c r="V13" s="80"/>
      <c r="W13" s="80"/>
      <c r="X13" s="80"/>
      <c r="Y13" s="80"/>
      <c r="AA13" s="80">
        <v>3</v>
      </c>
      <c r="AB13" s="80"/>
      <c r="AC13" s="80"/>
      <c r="AD13" s="80"/>
      <c r="AE13" s="80">
        <v>3</v>
      </c>
      <c r="AF13" s="81"/>
      <c r="AG13" s="80"/>
      <c r="AH13" s="39">
        <v>2</v>
      </c>
      <c r="AI13" s="80"/>
      <c r="AJ13" s="80"/>
      <c r="AK13" s="80">
        <v>2</v>
      </c>
      <c r="AL13" s="80"/>
      <c r="AM13" s="80"/>
      <c r="AN13" s="80"/>
      <c r="AO13" s="80">
        <v>1</v>
      </c>
      <c r="AP13" s="80"/>
      <c r="AQ13" s="80"/>
      <c r="AR13" s="80"/>
      <c r="AS13" s="80"/>
      <c r="AT13" s="80"/>
      <c r="AU13" s="80"/>
      <c r="AV13" s="74">
        <f t="shared" si="0"/>
        <v>28</v>
      </c>
    </row>
    <row r="14" spans="1:48">
      <c r="A14" s="18" t="s">
        <v>37</v>
      </c>
      <c r="B14" s="28">
        <v>11</v>
      </c>
      <c r="C14" s="76" t="s">
        <v>128</v>
      </c>
      <c r="D14" s="113"/>
      <c r="E14" s="39">
        <v>1</v>
      </c>
      <c r="F14" s="80"/>
      <c r="G14" s="80">
        <v>5</v>
      </c>
      <c r="H14" s="39">
        <v>3</v>
      </c>
      <c r="I14" s="80"/>
      <c r="J14" s="80"/>
      <c r="K14" s="80"/>
      <c r="L14" s="80">
        <v>2</v>
      </c>
      <c r="M14" s="80"/>
      <c r="N14" s="80"/>
      <c r="O14" s="80"/>
      <c r="P14" s="160"/>
      <c r="Q14" s="80"/>
      <c r="R14" s="80">
        <v>5</v>
      </c>
      <c r="S14" s="80"/>
      <c r="T14" s="80">
        <v>2</v>
      </c>
      <c r="U14" s="80"/>
      <c r="V14" s="80"/>
      <c r="W14" s="80"/>
      <c r="X14" s="80"/>
      <c r="Y14" s="80"/>
      <c r="Z14" s="80">
        <v>2</v>
      </c>
      <c r="AA14" s="80"/>
      <c r="AB14" s="80"/>
      <c r="AC14" s="80"/>
      <c r="AD14" s="80"/>
      <c r="AE14" s="80">
        <v>3</v>
      </c>
      <c r="AF14" s="81"/>
      <c r="AG14" s="80"/>
      <c r="AH14" s="39">
        <v>2</v>
      </c>
      <c r="AI14" s="80"/>
      <c r="AJ14" s="80"/>
      <c r="AK14" s="80">
        <v>2</v>
      </c>
      <c r="AL14" s="80"/>
      <c r="AM14" s="80"/>
      <c r="AN14" s="80"/>
      <c r="AO14" s="80">
        <v>1</v>
      </c>
      <c r="AP14" s="80"/>
      <c r="AQ14" s="80"/>
      <c r="AR14" s="80"/>
      <c r="AS14" s="80"/>
      <c r="AT14" s="80"/>
      <c r="AU14" s="80"/>
      <c r="AV14" s="69">
        <f t="shared" si="0"/>
        <v>28</v>
      </c>
    </row>
    <row r="15" spans="1:48">
      <c r="A15" s="18" t="s">
        <v>37</v>
      </c>
      <c r="B15" s="28">
        <v>12</v>
      </c>
      <c r="C15" s="76" t="s">
        <v>129</v>
      </c>
      <c r="D15" s="113"/>
      <c r="E15" s="39">
        <v>1</v>
      </c>
      <c r="F15" s="80">
        <v>5</v>
      </c>
      <c r="G15" s="80"/>
      <c r="H15" s="39">
        <v>3</v>
      </c>
      <c r="I15" s="80"/>
      <c r="J15" s="80"/>
      <c r="K15" s="80"/>
      <c r="L15" s="80"/>
      <c r="M15" s="80"/>
      <c r="N15" s="39">
        <v>2</v>
      </c>
      <c r="O15" s="80"/>
      <c r="P15" s="160">
        <v>2</v>
      </c>
      <c r="Q15" s="80">
        <v>4</v>
      </c>
      <c r="R15" s="80"/>
      <c r="S15" s="80">
        <v>1</v>
      </c>
      <c r="T15" s="80"/>
      <c r="U15" s="80"/>
      <c r="V15" s="80"/>
      <c r="W15" s="80"/>
      <c r="X15" s="80"/>
      <c r="Y15" s="80"/>
      <c r="Z15" s="80">
        <v>2</v>
      </c>
      <c r="AA15" s="80"/>
      <c r="AB15" s="80"/>
      <c r="AC15" s="80"/>
      <c r="AD15" s="80">
        <v>2</v>
      </c>
      <c r="AE15" s="80"/>
      <c r="AF15" s="81"/>
      <c r="AG15" s="80">
        <v>2</v>
      </c>
      <c r="AH15" s="39">
        <v>2</v>
      </c>
      <c r="AI15" s="80"/>
      <c r="AJ15" s="80"/>
      <c r="AK15" s="80"/>
      <c r="AL15" s="80"/>
      <c r="AM15" s="80"/>
      <c r="AN15" s="80">
        <v>3</v>
      </c>
      <c r="AO15" s="80"/>
      <c r="AP15" s="80"/>
      <c r="AQ15" s="80"/>
      <c r="AR15" s="80"/>
      <c r="AS15" s="80"/>
      <c r="AT15" s="80"/>
      <c r="AU15" s="80"/>
      <c r="AV15" s="69">
        <f t="shared" si="0"/>
        <v>29</v>
      </c>
    </row>
    <row r="16" spans="1:48">
      <c r="A16" s="18" t="s">
        <v>37</v>
      </c>
      <c r="B16" s="28">
        <v>13</v>
      </c>
      <c r="C16" s="76" t="s">
        <v>90</v>
      </c>
      <c r="D16" s="76"/>
      <c r="E16" s="39">
        <v>1</v>
      </c>
      <c r="F16" s="72"/>
      <c r="G16" s="72">
        <v>5</v>
      </c>
      <c r="H16" s="72"/>
      <c r="I16" s="39">
        <v>4</v>
      </c>
      <c r="J16" s="72"/>
      <c r="K16" s="72"/>
      <c r="L16" s="72"/>
      <c r="M16" s="72"/>
      <c r="N16" s="72"/>
      <c r="O16" s="72">
        <v>3</v>
      </c>
      <c r="P16" s="160"/>
      <c r="Q16" s="72"/>
      <c r="R16" s="72">
        <v>5</v>
      </c>
      <c r="S16" s="72"/>
      <c r="T16" s="72">
        <v>2</v>
      </c>
      <c r="U16" s="72"/>
      <c r="V16" s="72"/>
      <c r="W16" s="72"/>
      <c r="X16" s="72"/>
      <c r="Y16" s="72">
        <v>3</v>
      </c>
      <c r="Z16" s="72"/>
      <c r="AA16" s="72">
        <v>3</v>
      </c>
      <c r="AB16" s="72"/>
      <c r="AC16" s="72"/>
      <c r="AD16" s="72"/>
      <c r="AE16" s="72"/>
      <c r="AF16" s="72"/>
      <c r="AG16" s="72"/>
      <c r="AH16" s="39">
        <v>2</v>
      </c>
      <c r="AI16" s="72"/>
      <c r="AJ16" s="72"/>
      <c r="AK16" s="72"/>
      <c r="AL16" s="72"/>
      <c r="AM16" s="72">
        <v>2</v>
      </c>
      <c r="AN16" s="72"/>
      <c r="AO16" s="72"/>
      <c r="AP16" s="72"/>
      <c r="AQ16" s="72"/>
      <c r="AR16" s="72"/>
      <c r="AS16" s="72"/>
      <c r="AT16" s="72"/>
      <c r="AU16" s="72"/>
      <c r="AV16" s="69">
        <f t="shared" si="0"/>
        <v>30</v>
      </c>
    </row>
    <row r="17" spans="1:48">
      <c r="A17" s="18" t="s">
        <v>37</v>
      </c>
      <c r="B17" s="28">
        <v>14</v>
      </c>
      <c r="C17" s="76" t="s">
        <v>130</v>
      </c>
      <c r="D17" s="113"/>
      <c r="E17" s="39">
        <v>1</v>
      </c>
      <c r="F17" s="80">
        <v>5</v>
      </c>
      <c r="G17" s="80"/>
      <c r="H17" s="39">
        <v>3</v>
      </c>
      <c r="I17" s="80"/>
      <c r="J17" s="80"/>
      <c r="K17" s="80"/>
      <c r="L17" s="80"/>
      <c r="M17" s="80"/>
      <c r="N17" s="80"/>
      <c r="O17" s="80">
        <v>3</v>
      </c>
      <c r="P17" s="160">
        <v>2</v>
      </c>
      <c r="Q17" s="80"/>
      <c r="R17" s="80">
        <v>5</v>
      </c>
      <c r="S17" s="80"/>
      <c r="T17" s="80">
        <v>2</v>
      </c>
      <c r="U17" s="80"/>
      <c r="V17" s="80">
        <v>2</v>
      </c>
      <c r="W17" s="80"/>
      <c r="X17" s="80"/>
      <c r="Y17" s="80"/>
      <c r="Z17" s="80"/>
      <c r="AA17" s="80"/>
      <c r="AB17" s="80"/>
      <c r="AC17" s="80"/>
      <c r="AD17" s="80">
        <v>2</v>
      </c>
      <c r="AE17" s="80"/>
      <c r="AF17" s="81"/>
      <c r="AG17" s="80"/>
      <c r="AH17" s="39">
        <v>2</v>
      </c>
      <c r="AI17" s="80"/>
      <c r="AJ17" s="80"/>
      <c r="AK17" s="80"/>
      <c r="AL17" s="131"/>
      <c r="AM17" s="80">
        <v>2</v>
      </c>
      <c r="AN17" s="80"/>
      <c r="AO17" s="80"/>
      <c r="AP17" s="80"/>
      <c r="AQ17" s="80"/>
      <c r="AR17" s="80"/>
      <c r="AS17" s="80"/>
      <c r="AT17" s="80"/>
      <c r="AU17" s="80"/>
      <c r="AV17" s="69">
        <f t="shared" si="0"/>
        <v>29</v>
      </c>
    </row>
    <row r="18" spans="1:48">
      <c r="A18" s="18" t="s">
        <v>37</v>
      </c>
      <c r="B18" s="28">
        <v>15</v>
      </c>
      <c r="C18" s="76" t="s">
        <v>131</v>
      </c>
      <c r="D18" s="113"/>
      <c r="E18" s="39">
        <v>1</v>
      </c>
      <c r="F18" s="80">
        <v>5</v>
      </c>
      <c r="G18" s="80"/>
      <c r="H18" s="39">
        <v>3</v>
      </c>
      <c r="I18" s="80"/>
      <c r="J18" s="80"/>
      <c r="K18" s="80"/>
      <c r="L18" s="80"/>
      <c r="M18" s="80"/>
      <c r="N18" s="80"/>
      <c r="O18" s="80">
        <v>3</v>
      </c>
      <c r="P18" s="160"/>
      <c r="Q18" s="80">
        <v>4</v>
      </c>
      <c r="R18" s="80"/>
      <c r="S18" s="80"/>
      <c r="T18" s="80">
        <v>2</v>
      </c>
      <c r="U18" s="80"/>
      <c r="V18" s="80">
        <v>2</v>
      </c>
      <c r="W18" s="80"/>
      <c r="X18" s="80"/>
      <c r="Y18" s="80"/>
      <c r="Z18" s="80">
        <v>2</v>
      </c>
      <c r="AA18" s="80"/>
      <c r="AB18" s="80"/>
      <c r="AC18" s="80"/>
      <c r="AD18" s="80">
        <v>2</v>
      </c>
      <c r="AE18" s="80"/>
      <c r="AF18" s="81"/>
      <c r="AG18" s="80"/>
      <c r="AH18" s="39">
        <v>2</v>
      </c>
      <c r="AI18" s="80"/>
      <c r="AJ18" s="80"/>
      <c r="AK18" s="80"/>
      <c r="AL18" s="80"/>
      <c r="AM18" s="80">
        <v>2</v>
      </c>
      <c r="AN18" s="80"/>
      <c r="AO18" s="80"/>
      <c r="AP18" s="80"/>
      <c r="AQ18" s="80" t="s">
        <v>74</v>
      </c>
      <c r="AR18" s="80"/>
      <c r="AS18" s="80"/>
      <c r="AT18" s="80"/>
      <c r="AU18" s="80"/>
      <c r="AV18" s="69">
        <f t="shared" si="0"/>
        <v>28</v>
      </c>
    </row>
    <row r="19" spans="1:48">
      <c r="A19" s="18" t="s">
        <v>37</v>
      </c>
      <c r="B19" s="28">
        <v>16</v>
      </c>
      <c r="C19" s="76" t="s">
        <v>132</v>
      </c>
      <c r="D19" s="113"/>
      <c r="E19" s="39">
        <v>1</v>
      </c>
      <c r="F19" s="80"/>
      <c r="G19" s="80">
        <v>5</v>
      </c>
      <c r="H19" s="80"/>
      <c r="I19" s="39">
        <v>4</v>
      </c>
      <c r="J19" s="80"/>
      <c r="K19" s="80"/>
      <c r="L19" s="80"/>
      <c r="M19" s="80"/>
      <c r="N19" s="80"/>
      <c r="O19" s="80">
        <v>3</v>
      </c>
      <c r="P19" s="160"/>
      <c r="Q19" s="80"/>
      <c r="R19" s="80">
        <v>5</v>
      </c>
      <c r="S19" s="80"/>
      <c r="T19" s="80">
        <v>2</v>
      </c>
      <c r="U19" s="80"/>
      <c r="V19" s="80"/>
      <c r="W19" s="80"/>
      <c r="X19" s="80"/>
      <c r="Y19" s="80"/>
      <c r="Z19" s="80"/>
      <c r="AA19" s="80">
        <v>3</v>
      </c>
      <c r="AB19" s="80"/>
      <c r="AC19" s="80"/>
      <c r="AD19" s="80">
        <v>2</v>
      </c>
      <c r="AE19" s="80"/>
      <c r="AF19" s="81"/>
      <c r="AG19" s="80"/>
      <c r="AH19" s="39">
        <v>2</v>
      </c>
      <c r="AI19" s="80"/>
      <c r="AJ19" s="80"/>
      <c r="AK19" s="80"/>
      <c r="AL19" s="80"/>
      <c r="AM19" s="80">
        <v>2</v>
      </c>
      <c r="AN19" s="80"/>
      <c r="AO19" s="80">
        <v>1</v>
      </c>
      <c r="AP19" s="80"/>
      <c r="AQ19" s="80"/>
      <c r="AR19" s="80"/>
      <c r="AS19" s="80"/>
      <c r="AT19" s="80"/>
      <c r="AU19" s="80"/>
      <c r="AV19" s="69">
        <f t="shared" si="0"/>
        <v>30</v>
      </c>
    </row>
    <row r="20" spans="1:48">
      <c r="A20" s="18" t="s">
        <v>37</v>
      </c>
      <c r="B20" s="28">
        <v>17</v>
      </c>
      <c r="C20" s="76" t="s">
        <v>133</v>
      </c>
      <c r="D20" s="113"/>
      <c r="E20" s="39">
        <v>1</v>
      </c>
      <c r="F20" s="80">
        <v>5</v>
      </c>
      <c r="G20" s="80"/>
      <c r="H20" s="80"/>
      <c r="I20" s="39">
        <v>4</v>
      </c>
      <c r="J20" s="80"/>
      <c r="K20" s="80"/>
      <c r="L20" s="80"/>
      <c r="M20" s="80"/>
      <c r="N20" s="80"/>
      <c r="O20" s="80">
        <v>3</v>
      </c>
      <c r="P20" s="160"/>
      <c r="Q20" s="80">
        <v>4</v>
      </c>
      <c r="R20" s="80"/>
      <c r="S20" s="80"/>
      <c r="T20" s="80"/>
      <c r="U20" s="80"/>
      <c r="V20" s="80">
        <v>2</v>
      </c>
      <c r="W20" s="80"/>
      <c r="X20" s="80"/>
      <c r="Y20" s="80"/>
      <c r="Z20" s="80">
        <v>2</v>
      </c>
      <c r="AA20" s="80"/>
      <c r="AB20" s="80"/>
      <c r="AC20" s="80"/>
      <c r="AD20" s="80">
        <v>2</v>
      </c>
      <c r="AE20" s="80"/>
      <c r="AF20" s="81"/>
      <c r="AG20" s="80"/>
      <c r="AH20" s="39">
        <v>2</v>
      </c>
      <c r="AI20" s="80"/>
      <c r="AJ20" s="80"/>
      <c r="AK20" s="80"/>
      <c r="AL20" s="80"/>
      <c r="AM20" s="80"/>
      <c r="AN20" s="80">
        <v>3</v>
      </c>
      <c r="AO20" s="80">
        <v>1</v>
      </c>
      <c r="AP20" s="80"/>
      <c r="AQ20" s="80"/>
      <c r="AR20" s="80"/>
      <c r="AS20" s="80"/>
      <c r="AT20" s="80"/>
      <c r="AU20" s="80"/>
      <c r="AV20" s="69">
        <f t="shared" si="0"/>
        <v>29</v>
      </c>
    </row>
    <row r="21" spans="1:48">
      <c r="A21" s="18" t="s">
        <v>37</v>
      </c>
      <c r="B21" s="28">
        <v>18</v>
      </c>
      <c r="C21" s="76" t="s">
        <v>134</v>
      </c>
      <c r="D21" s="113"/>
      <c r="E21" s="39">
        <v>1</v>
      </c>
      <c r="F21" s="80">
        <v>5</v>
      </c>
      <c r="H21" s="39">
        <v>3</v>
      </c>
      <c r="I21" s="80"/>
      <c r="J21" s="80"/>
      <c r="K21" s="39">
        <v>3</v>
      </c>
      <c r="L21" s="80">
        <v>2</v>
      </c>
      <c r="M21" s="80"/>
      <c r="N21" s="80"/>
      <c r="O21" s="80"/>
      <c r="P21" s="160"/>
      <c r="Q21" s="80">
        <v>4</v>
      </c>
      <c r="R21" s="80"/>
      <c r="S21" s="80"/>
      <c r="T21" s="80"/>
      <c r="U21" s="80"/>
      <c r="V21" s="80"/>
      <c r="W21" s="80"/>
      <c r="X21" s="80"/>
      <c r="Y21" s="80"/>
      <c r="Z21" s="80">
        <v>2</v>
      </c>
      <c r="AA21" s="80"/>
      <c r="AB21" s="80">
        <v>2</v>
      </c>
      <c r="AC21" s="80"/>
      <c r="AD21" s="80">
        <v>2</v>
      </c>
      <c r="AE21" s="80"/>
      <c r="AF21" s="81"/>
      <c r="AG21" s="80"/>
      <c r="AH21" s="39">
        <v>2</v>
      </c>
      <c r="AI21" s="80"/>
      <c r="AJ21" s="80"/>
      <c r="AK21" s="80">
        <v>2</v>
      </c>
      <c r="AL21" s="72"/>
      <c r="AM21" s="80"/>
      <c r="AN21" s="80"/>
      <c r="AO21" s="80">
        <v>1</v>
      </c>
      <c r="AP21" s="80"/>
      <c r="AQ21" s="80"/>
      <c r="AR21" s="80"/>
      <c r="AS21" s="80"/>
      <c r="AT21" s="80"/>
      <c r="AU21" s="80"/>
      <c r="AV21" s="69">
        <f t="shared" si="0"/>
        <v>29</v>
      </c>
    </row>
    <row r="22" spans="1:48">
      <c r="A22" s="18" t="s">
        <v>37</v>
      </c>
      <c r="B22" s="28">
        <v>19</v>
      </c>
      <c r="C22" s="76" t="s">
        <v>135</v>
      </c>
      <c r="D22" s="113"/>
      <c r="E22" s="39">
        <v>1</v>
      </c>
      <c r="F22" s="80">
        <v>5</v>
      </c>
      <c r="G22" s="80"/>
      <c r="H22" s="80"/>
      <c r="I22" s="39">
        <v>4</v>
      </c>
      <c r="J22" s="80"/>
      <c r="K22" s="39">
        <v>3</v>
      </c>
      <c r="L22" s="80"/>
      <c r="M22" s="80"/>
      <c r="N22" s="80"/>
      <c r="O22" s="80">
        <v>3</v>
      </c>
      <c r="P22" s="160">
        <v>2</v>
      </c>
      <c r="Q22" s="80">
        <v>4</v>
      </c>
      <c r="R22" s="80"/>
      <c r="S22" s="80"/>
      <c r="T22" s="80"/>
      <c r="U22" s="80"/>
      <c r="V22" s="80"/>
      <c r="W22" s="80"/>
      <c r="X22" s="80"/>
      <c r="Y22" s="80"/>
      <c r="Z22" s="80">
        <v>2</v>
      </c>
      <c r="AA22" s="80"/>
      <c r="AB22" s="80"/>
      <c r="AC22" s="80"/>
      <c r="AD22" s="80"/>
      <c r="AE22" s="80"/>
      <c r="AF22" s="81"/>
      <c r="AG22" s="80">
        <v>2</v>
      </c>
      <c r="AH22" s="80"/>
      <c r="AI22" s="80"/>
      <c r="AJ22" s="80"/>
      <c r="AK22" s="80"/>
      <c r="AL22" s="80"/>
      <c r="AM22" s="80">
        <v>2</v>
      </c>
      <c r="AN22" s="80"/>
      <c r="AO22" s="80"/>
      <c r="AP22" s="80"/>
      <c r="AQ22" s="80"/>
      <c r="AR22" s="80"/>
      <c r="AS22" s="80"/>
      <c r="AT22" s="80"/>
      <c r="AU22" s="80"/>
      <c r="AV22" s="69">
        <f t="shared" si="0"/>
        <v>28</v>
      </c>
    </row>
    <row r="23" spans="1:48">
      <c r="A23" s="18" t="s">
        <v>37</v>
      </c>
      <c r="B23" s="28">
        <v>20</v>
      </c>
      <c r="C23" s="76" t="s">
        <v>136</v>
      </c>
      <c r="D23" s="113"/>
      <c r="E23" s="39">
        <v>1</v>
      </c>
      <c r="F23" s="80"/>
      <c r="G23" s="80">
        <v>6</v>
      </c>
      <c r="H23" s="80"/>
      <c r="I23" s="39">
        <v>4</v>
      </c>
      <c r="J23" s="80"/>
      <c r="K23" s="80"/>
      <c r="L23" s="80"/>
      <c r="M23" s="80"/>
      <c r="N23" s="80"/>
      <c r="O23" s="80">
        <v>3</v>
      </c>
      <c r="P23" s="160"/>
      <c r="Q23" s="80"/>
      <c r="R23" s="80">
        <v>5</v>
      </c>
      <c r="S23" s="80"/>
      <c r="T23" s="80"/>
      <c r="U23" s="80"/>
      <c r="V23" s="80"/>
      <c r="W23" s="80">
        <v>4</v>
      </c>
      <c r="X23" s="80"/>
      <c r="Y23" s="80"/>
      <c r="Z23" s="80"/>
      <c r="AA23" s="80">
        <v>3</v>
      </c>
      <c r="AB23" s="80">
        <v>2</v>
      </c>
      <c r="AC23" s="80"/>
      <c r="AD23" s="80"/>
      <c r="AE23" s="80"/>
      <c r="AF23" s="81"/>
      <c r="AG23" s="80"/>
      <c r="AH23" s="39">
        <v>2</v>
      </c>
      <c r="AI23" s="80"/>
      <c r="AJ23" s="80"/>
      <c r="AK23" s="80"/>
      <c r="AL23" s="131"/>
      <c r="AM23" s="80"/>
      <c r="AN23" s="80"/>
      <c r="AO23" s="80"/>
      <c r="AP23" s="80"/>
      <c r="AQ23" s="80"/>
      <c r="AR23" s="80"/>
      <c r="AS23" s="80"/>
      <c r="AT23" s="80"/>
      <c r="AU23" s="80"/>
      <c r="AV23" s="69">
        <f t="shared" si="0"/>
        <v>30</v>
      </c>
    </row>
    <row r="24" spans="1:48">
      <c r="A24" s="18" t="s">
        <v>37</v>
      </c>
      <c r="B24" s="28">
        <v>21</v>
      </c>
      <c r="C24" s="76" t="s">
        <v>137</v>
      </c>
      <c r="D24" s="113"/>
      <c r="E24" s="39">
        <v>1</v>
      </c>
      <c r="F24" s="80"/>
      <c r="G24" s="80">
        <v>5</v>
      </c>
      <c r="H24" s="80"/>
      <c r="I24" s="39">
        <v>4</v>
      </c>
      <c r="J24" s="80"/>
      <c r="K24" s="80"/>
      <c r="L24" s="80"/>
      <c r="M24" s="80">
        <v>3</v>
      </c>
      <c r="N24" s="80"/>
      <c r="O24" s="80"/>
      <c r="P24" s="160"/>
      <c r="Q24" s="80">
        <v>4</v>
      </c>
      <c r="R24" s="80"/>
      <c r="S24" s="80"/>
      <c r="T24" s="80"/>
      <c r="U24" s="80"/>
      <c r="V24" s="80"/>
      <c r="W24" s="80"/>
      <c r="X24" s="80"/>
      <c r="Y24" s="80"/>
      <c r="Z24" s="80">
        <v>2</v>
      </c>
      <c r="AA24" s="80"/>
      <c r="AB24" s="80"/>
      <c r="AC24" s="80"/>
      <c r="AD24" s="80"/>
      <c r="AE24" s="80">
        <v>3</v>
      </c>
      <c r="AF24" s="81"/>
      <c r="AG24" s="80"/>
      <c r="AH24" s="39">
        <v>2</v>
      </c>
      <c r="AI24" s="80"/>
      <c r="AJ24" s="80"/>
      <c r="AK24" s="80"/>
      <c r="AL24" s="39">
        <v>3</v>
      </c>
      <c r="AM24" s="80"/>
      <c r="AN24" s="80"/>
      <c r="AO24" s="80">
        <v>1</v>
      </c>
      <c r="AP24" s="80"/>
      <c r="AQ24" s="80"/>
      <c r="AR24" s="80"/>
      <c r="AS24" s="80"/>
      <c r="AT24" s="80"/>
      <c r="AU24" s="80"/>
      <c r="AV24" s="69">
        <f t="shared" si="0"/>
        <v>28</v>
      </c>
    </row>
    <row r="25" spans="1:48">
      <c r="A25" s="18" t="s">
        <v>37</v>
      </c>
      <c r="B25" s="28">
        <v>22</v>
      </c>
      <c r="C25" s="76" t="s">
        <v>138</v>
      </c>
      <c r="D25" s="113"/>
      <c r="E25" s="39">
        <v>1</v>
      </c>
      <c r="F25" s="80"/>
      <c r="G25" s="80">
        <v>5</v>
      </c>
      <c r="H25" s="80"/>
      <c r="I25" s="39">
        <v>4</v>
      </c>
      <c r="J25" s="80"/>
      <c r="K25" s="80"/>
      <c r="L25" s="80"/>
      <c r="M25" s="80"/>
      <c r="N25" s="80"/>
      <c r="O25" s="80">
        <v>3</v>
      </c>
      <c r="P25" s="160"/>
      <c r="Q25" s="80"/>
      <c r="R25" s="80">
        <v>5</v>
      </c>
      <c r="S25" s="80"/>
      <c r="T25" s="80"/>
      <c r="U25" s="80">
        <v>2</v>
      </c>
      <c r="V25" s="80"/>
      <c r="W25" s="80">
        <v>3</v>
      </c>
      <c r="X25" s="80"/>
      <c r="Y25" s="80">
        <v>3</v>
      </c>
      <c r="Z25" s="80"/>
      <c r="AA25" s="80"/>
      <c r="AB25" s="80"/>
      <c r="AC25" s="80"/>
      <c r="AD25" s="80">
        <v>2</v>
      </c>
      <c r="AE25" s="80"/>
      <c r="AF25" s="81"/>
      <c r="AG25" s="80"/>
      <c r="AH25" s="39">
        <v>2</v>
      </c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69">
        <f t="shared" si="0"/>
        <v>30</v>
      </c>
    </row>
    <row r="26" spans="1:48">
      <c r="A26" s="18" t="s">
        <v>37</v>
      </c>
      <c r="B26" s="239">
        <v>23</v>
      </c>
      <c r="C26" s="76" t="s">
        <v>139</v>
      </c>
      <c r="D26" s="113"/>
      <c r="E26" s="39">
        <v>1</v>
      </c>
      <c r="F26" s="80"/>
      <c r="G26" s="80">
        <v>5</v>
      </c>
      <c r="H26" s="80"/>
      <c r="I26" s="39">
        <v>4</v>
      </c>
      <c r="J26" s="80"/>
      <c r="K26" s="80"/>
      <c r="L26" s="80">
        <v>2</v>
      </c>
      <c r="M26" s="80"/>
      <c r="N26" s="80"/>
      <c r="O26" s="80">
        <v>3</v>
      </c>
      <c r="P26" s="160"/>
      <c r="Q26" s="80"/>
      <c r="R26" s="80">
        <v>5</v>
      </c>
      <c r="S26" s="80"/>
      <c r="T26" s="80"/>
      <c r="U26" s="80"/>
      <c r="V26" s="80"/>
      <c r="W26" s="80"/>
      <c r="X26" s="80"/>
      <c r="Y26" s="80"/>
      <c r="Z26" s="80"/>
      <c r="AA26" s="80">
        <v>3</v>
      </c>
      <c r="AB26" s="80"/>
      <c r="AC26" s="80"/>
      <c r="AD26" s="80"/>
      <c r="AE26" s="80"/>
      <c r="AF26" s="81"/>
      <c r="AG26" s="80"/>
      <c r="AH26" s="39">
        <v>2</v>
      </c>
      <c r="AI26" s="80"/>
      <c r="AJ26" s="80"/>
      <c r="AK26" s="80"/>
      <c r="AL26" s="80"/>
      <c r="AM26" s="80">
        <v>2</v>
      </c>
      <c r="AN26" s="80"/>
      <c r="AO26" s="80">
        <v>1</v>
      </c>
      <c r="AP26" s="80"/>
      <c r="AQ26" s="80"/>
      <c r="AR26" s="80"/>
      <c r="AS26" s="80"/>
      <c r="AT26" s="80"/>
      <c r="AU26" s="80"/>
      <c r="AV26" s="69">
        <f t="shared" si="0"/>
        <v>28</v>
      </c>
    </row>
    <row r="27" spans="1:48">
      <c r="A27" s="18" t="s">
        <v>37</v>
      </c>
      <c r="B27" s="28">
        <v>24</v>
      </c>
      <c r="C27" s="76" t="s">
        <v>140</v>
      </c>
      <c r="D27" s="113"/>
      <c r="E27" s="39">
        <v>1</v>
      </c>
      <c r="F27" s="80"/>
      <c r="G27" s="80">
        <v>5</v>
      </c>
      <c r="H27" s="39">
        <v>3</v>
      </c>
      <c r="I27" s="80"/>
      <c r="J27" s="80"/>
      <c r="K27" s="80"/>
      <c r="L27" s="80">
        <v>2</v>
      </c>
      <c r="M27" s="80"/>
      <c r="N27" s="80"/>
      <c r="O27" s="80"/>
      <c r="P27" s="160"/>
      <c r="Q27" s="80">
        <v>4</v>
      </c>
      <c r="R27" s="80"/>
      <c r="S27" s="80"/>
      <c r="T27" s="80"/>
      <c r="U27" s="80"/>
      <c r="V27" s="80"/>
      <c r="W27" s="80"/>
      <c r="X27" s="80"/>
      <c r="Y27" s="80"/>
      <c r="Z27" s="80"/>
      <c r="AA27" s="80">
        <v>3</v>
      </c>
      <c r="AB27" s="80"/>
      <c r="AC27" s="80"/>
      <c r="AD27" s="80"/>
      <c r="AE27" s="80">
        <v>3</v>
      </c>
      <c r="AF27" s="81"/>
      <c r="AG27" s="80">
        <v>2</v>
      </c>
      <c r="AH27" s="39">
        <v>2</v>
      </c>
      <c r="AI27" s="80"/>
      <c r="AJ27" s="80"/>
      <c r="AK27" s="80"/>
      <c r="AL27" s="72">
        <v>3</v>
      </c>
      <c r="AM27" s="80"/>
      <c r="AN27" s="80"/>
      <c r="AO27" s="80">
        <v>1</v>
      </c>
      <c r="AP27" s="80"/>
      <c r="AQ27" s="80"/>
      <c r="AR27" s="80"/>
      <c r="AS27" s="80"/>
      <c r="AT27" s="80"/>
      <c r="AU27" s="80"/>
      <c r="AV27" s="69">
        <f t="shared" si="0"/>
        <v>29</v>
      </c>
    </row>
    <row r="28" spans="1:48">
      <c r="A28" s="18" t="s">
        <v>37</v>
      </c>
      <c r="B28" s="28">
        <v>25</v>
      </c>
      <c r="C28" s="76" t="s">
        <v>141</v>
      </c>
      <c r="D28" s="113"/>
      <c r="E28" s="39">
        <v>1</v>
      </c>
      <c r="F28" s="80"/>
      <c r="G28" s="80">
        <v>5</v>
      </c>
      <c r="H28" s="80"/>
      <c r="I28" s="39">
        <v>4</v>
      </c>
      <c r="J28" s="80"/>
      <c r="K28" s="39">
        <v>3</v>
      </c>
      <c r="L28" s="80"/>
      <c r="M28" s="73">
        <v>3</v>
      </c>
      <c r="N28" s="80"/>
      <c r="O28" s="80"/>
      <c r="P28" s="160"/>
      <c r="Q28" s="80"/>
      <c r="R28" s="80">
        <v>5</v>
      </c>
      <c r="S28" s="80"/>
      <c r="T28" s="80"/>
      <c r="U28" s="80"/>
      <c r="V28" s="80"/>
      <c r="W28" s="80"/>
      <c r="X28" s="80"/>
      <c r="Y28" s="80"/>
      <c r="Z28" s="80">
        <v>2</v>
      </c>
      <c r="AA28" s="80"/>
      <c r="AB28" s="81">
        <v>2</v>
      </c>
      <c r="AC28" s="80"/>
      <c r="AD28" s="80"/>
      <c r="AE28" s="80"/>
      <c r="AG28" s="80"/>
      <c r="AH28" s="39">
        <v>2</v>
      </c>
      <c r="AI28" s="80"/>
      <c r="AJ28" s="80"/>
      <c r="AK28" s="80"/>
      <c r="AL28" s="131"/>
      <c r="AM28" s="80"/>
      <c r="AN28" s="80"/>
      <c r="AO28" s="80">
        <v>1</v>
      </c>
      <c r="AP28" s="80"/>
      <c r="AQ28" s="80"/>
      <c r="AR28" s="80"/>
      <c r="AS28" s="80"/>
      <c r="AT28" s="80"/>
      <c r="AU28" s="80"/>
      <c r="AV28" s="69">
        <f t="shared" si="0"/>
        <v>28</v>
      </c>
    </row>
    <row r="29" spans="1:48">
      <c r="A29" s="18" t="s">
        <v>37</v>
      </c>
      <c r="B29" s="28">
        <v>26</v>
      </c>
      <c r="C29" s="76" t="s">
        <v>142</v>
      </c>
      <c r="D29" s="113"/>
      <c r="E29" s="39">
        <v>1</v>
      </c>
      <c r="F29" s="80"/>
      <c r="G29" s="80">
        <v>5</v>
      </c>
      <c r="H29" s="80"/>
      <c r="I29" s="39">
        <v>4</v>
      </c>
      <c r="J29" s="80"/>
      <c r="K29" s="39">
        <v>3</v>
      </c>
      <c r="L29" s="80"/>
      <c r="M29" s="73">
        <v>3</v>
      </c>
      <c r="N29" s="80"/>
      <c r="O29" s="80"/>
      <c r="P29" s="160"/>
      <c r="Q29" s="80"/>
      <c r="R29" s="80">
        <v>5</v>
      </c>
      <c r="S29" s="80"/>
      <c r="T29" s="80">
        <v>2</v>
      </c>
      <c r="U29" s="80"/>
      <c r="V29" s="80"/>
      <c r="W29" s="80"/>
      <c r="X29" s="80"/>
      <c r="Y29" s="80"/>
      <c r="Z29" s="80">
        <v>2</v>
      </c>
      <c r="AA29" s="80"/>
      <c r="AB29" s="80"/>
      <c r="AC29" s="80"/>
      <c r="AD29" s="80"/>
      <c r="AE29" s="80">
        <v>3</v>
      </c>
      <c r="AF29" s="81"/>
      <c r="AG29" s="80"/>
      <c r="AH29" s="39">
        <v>2</v>
      </c>
      <c r="AI29" s="80"/>
      <c r="AJ29" s="80"/>
      <c r="AK29" s="80"/>
      <c r="AL29" s="80"/>
      <c r="AM29" s="80"/>
      <c r="AN29" s="80"/>
      <c r="AO29" s="80">
        <v>1</v>
      </c>
      <c r="AP29" s="80"/>
      <c r="AQ29" s="80"/>
      <c r="AR29" s="80"/>
      <c r="AS29" s="80"/>
      <c r="AT29" s="80"/>
      <c r="AU29" s="80"/>
      <c r="AV29" s="69">
        <f t="shared" si="0"/>
        <v>31</v>
      </c>
    </row>
    <row r="30" spans="1:48">
      <c r="A30" s="18" t="s">
        <v>40</v>
      </c>
      <c r="B30" s="28">
        <v>1</v>
      </c>
      <c r="C30" s="76" t="s">
        <v>99</v>
      </c>
      <c r="D30" s="76"/>
      <c r="E30" s="39">
        <v>1</v>
      </c>
      <c r="F30" s="31"/>
      <c r="G30" s="31">
        <v>5</v>
      </c>
      <c r="H30" s="31"/>
      <c r="I30" s="39">
        <v>4</v>
      </c>
      <c r="J30" s="31"/>
      <c r="K30" s="31"/>
      <c r="L30" s="31"/>
      <c r="M30" s="73">
        <v>3</v>
      </c>
      <c r="N30" s="31"/>
      <c r="O30" s="31"/>
      <c r="P30" s="159">
        <v>2</v>
      </c>
      <c r="Q30" s="31">
        <v>4</v>
      </c>
      <c r="R30" s="31"/>
      <c r="S30" s="31">
        <v>1</v>
      </c>
      <c r="T30" s="31"/>
      <c r="U30" s="31"/>
      <c r="V30" s="31"/>
      <c r="W30" s="31"/>
      <c r="X30" s="31"/>
      <c r="Y30" s="31"/>
      <c r="Z30" s="31">
        <v>2</v>
      </c>
      <c r="AA30" s="31"/>
      <c r="AB30" s="31"/>
      <c r="AC30" s="31"/>
      <c r="AD30" s="31"/>
      <c r="AE30" s="31">
        <v>3</v>
      </c>
      <c r="AF30" s="31"/>
      <c r="AG30" s="39">
        <v>2</v>
      </c>
      <c r="AI30" s="31"/>
      <c r="AJ30" s="31"/>
      <c r="AK30" s="31"/>
      <c r="AL30" s="31"/>
      <c r="AM30" s="31"/>
      <c r="AN30" s="31"/>
      <c r="AO30" s="80">
        <v>1</v>
      </c>
      <c r="AP30" s="31">
        <v>1</v>
      </c>
      <c r="AQ30" s="31"/>
      <c r="AR30" s="31"/>
      <c r="AS30" s="31"/>
      <c r="AT30" s="31"/>
      <c r="AU30" s="31"/>
      <c r="AV30" s="69">
        <f t="shared" si="0"/>
        <v>29</v>
      </c>
    </row>
    <row r="31" spans="1:48">
      <c r="A31" s="18" t="s">
        <v>40</v>
      </c>
      <c r="B31" s="28">
        <v>2</v>
      </c>
      <c r="C31" s="76" t="s">
        <v>100</v>
      </c>
      <c r="D31" s="76"/>
      <c r="E31" s="39">
        <v>1</v>
      </c>
      <c r="F31" s="31"/>
      <c r="G31" s="31">
        <v>5</v>
      </c>
      <c r="H31" s="31"/>
      <c r="I31" s="39">
        <v>4</v>
      </c>
      <c r="J31" s="31"/>
      <c r="K31" s="31"/>
      <c r="L31" s="31"/>
      <c r="M31" s="73">
        <v>3</v>
      </c>
      <c r="N31" s="31"/>
      <c r="O31" s="31"/>
      <c r="P31" s="159"/>
      <c r="Q31" s="31"/>
      <c r="R31" s="31">
        <v>5</v>
      </c>
      <c r="S31" s="31"/>
      <c r="T31" s="31"/>
      <c r="U31" s="31"/>
      <c r="V31" s="31"/>
      <c r="W31" s="31"/>
      <c r="X31" s="31"/>
      <c r="Y31" s="31"/>
      <c r="Z31" s="31"/>
      <c r="AA31" s="31">
        <v>3</v>
      </c>
      <c r="AB31" s="31">
        <v>2</v>
      </c>
      <c r="AC31" s="31"/>
      <c r="AD31" s="31"/>
      <c r="AE31" s="31"/>
      <c r="AF31" s="31"/>
      <c r="AG31" s="31"/>
      <c r="AH31" s="39">
        <v>2</v>
      </c>
      <c r="AI31" s="31"/>
      <c r="AJ31" s="31"/>
      <c r="AK31" s="31"/>
      <c r="AL31" s="31">
        <v>3</v>
      </c>
      <c r="AM31" s="31"/>
      <c r="AN31" s="31"/>
      <c r="AO31" s="31">
        <v>1</v>
      </c>
      <c r="AP31" s="31"/>
      <c r="AQ31" s="31"/>
      <c r="AR31" s="31"/>
      <c r="AS31" s="31"/>
      <c r="AT31" s="31"/>
      <c r="AU31" s="31">
        <v>1</v>
      </c>
      <c r="AV31" s="69">
        <f t="shared" si="0"/>
        <v>30</v>
      </c>
    </row>
    <row r="32" spans="1:48">
      <c r="A32" s="18" t="s">
        <v>40</v>
      </c>
      <c r="B32" s="28">
        <v>3</v>
      </c>
      <c r="C32" s="76" t="s">
        <v>101</v>
      </c>
      <c r="D32" s="76"/>
      <c r="E32" s="39">
        <v>1</v>
      </c>
      <c r="F32" s="31"/>
      <c r="G32" s="31">
        <v>5</v>
      </c>
      <c r="H32" s="39"/>
      <c r="I32" s="31">
        <v>4</v>
      </c>
      <c r="J32" s="31"/>
      <c r="K32" s="39">
        <v>3</v>
      </c>
      <c r="L32" s="31">
        <v>2</v>
      </c>
      <c r="M32" s="33"/>
      <c r="N32" s="31"/>
      <c r="O32" s="31"/>
      <c r="P32" s="159"/>
      <c r="Q32" s="31"/>
      <c r="R32" s="31">
        <v>5</v>
      </c>
      <c r="S32" s="31"/>
      <c r="T32" s="31"/>
      <c r="U32" s="31"/>
      <c r="V32" s="31"/>
      <c r="W32" s="31"/>
      <c r="X32" s="31"/>
      <c r="Y32" s="31"/>
      <c r="Z32" s="31">
        <v>2</v>
      </c>
      <c r="AA32" s="31"/>
      <c r="AB32" s="31"/>
      <c r="AC32" s="31"/>
      <c r="AD32" s="31"/>
      <c r="AE32" s="31"/>
      <c r="AF32" s="31"/>
      <c r="AG32" s="31"/>
      <c r="AH32" s="39">
        <v>2</v>
      </c>
      <c r="AI32" s="31"/>
      <c r="AJ32" s="31"/>
      <c r="AK32" s="80">
        <v>2</v>
      </c>
      <c r="AL32" s="92"/>
      <c r="AM32" s="31"/>
      <c r="AN32" s="31"/>
      <c r="AO32" s="32">
        <v>1</v>
      </c>
      <c r="AP32" s="31">
        <v>1</v>
      </c>
      <c r="AQ32" s="31"/>
      <c r="AR32" s="31"/>
      <c r="AS32" s="31"/>
      <c r="AT32" s="31"/>
      <c r="AU32" s="31"/>
      <c r="AV32" s="69">
        <f t="shared" si="0"/>
        <v>28</v>
      </c>
    </row>
    <row r="33" spans="1:48">
      <c r="A33" s="18" t="s">
        <v>40</v>
      </c>
      <c r="B33" s="28">
        <v>4</v>
      </c>
      <c r="C33" s="76" t="s">
        <v>102</v>
      </c>
      <c r="D33" s="76"/>
      <c r="E33" s="39">
        <v>1</v>
      </c>
      <c r="F33" s="72"/>
      <c r="G33" s="72">
        <v>5</v>
      </c>
      <c r="H33" s="72"/>
      <c r="I33" s="39">
        <v>4</v>
      </c>
      <c r="J33" s="72"/>
      <c r="K33" s="72"/>
      <c r="L33" s="72">
        <v>2</v>
      </c>
      <c r="M33" s="72"/>
      <c r="N33" s="83"/>
      <c r="O33" s="72"/>
      <c r="P33" s="160"/>
      <c r="Q33" s="72"/>
      <c r="R33" s="72">
        <v>5</v>
      </c>
      <c r="S33" s="72"/>
      <c r="T33" s="72"/>
      <c r="U33" s="72"/>
      <c r="V33" s="72"/>
      <c r="W33" s="72"/>
      <c r="X33" s="72"/>
      <c r="Y33" s="72"/>
      <c r="Z33" s="72"/>
      <c r="AA33" s="72">
        <v>3</v>
      </c>
      <c r="AB33" s="72"/>
      <c r="AC33" s="72"/>
      <c r="AD33" s="72"/>
      <c r="AE33" s="110">
        <v>3</v>
      </c>
      <c r="AF33" s="72"/>
      <c r="AG33" s="72"/>
      <c r="AH33" s="39">
        <v>2</v>
      </c>
      <c r="AI33" s="72"/>
      <c r="AJ33" s="72"/>
      <c r="AK33" s="72"/>
      <c r="AL33" s="72">
        <v>3</v>
      </c>
      <c r="AM33" s="72"/>
      <c r="AN33" s="72"/>
      <c r="AO33" s="80">
        <v>1</v>
      </c>
      <c r="AP33" s="72">
        <v>1</v>
      </c>
      <c r="AQ33" s="72"/>
      <c r="AR33" s="72"/>
      <c r="AS33" s="72"/>
      <c r="AT33" s="72"/>
      <c r="AU33" s="72"/>
      <c r="AV33" s="69">
        <f t="shared" si="0"/>
        <v>30</v>
      </c>
    </row>
    <row r="34" spans="1:48">
      <c r="A34" s="18" t="s">
        <v>40</v>
      </c>
      <c r="B34" s="28">
        <v>5</v>
      </c>
      <c r="C34" s="76" t="s">
        <v>103</v>
      </c>
      <c r="D34" s="76"/>
      <c r="E34" s="39">
        <v>1</v>
      </c>
      <c r="F34" s="72"/>
      <c r="G34" s="72">
        <v>5</v>
      </c>
      <c r="H34" s="72"/>
      <c r="I34" s="39">
        <v>4</v>
      </c>
      <c r="J34" s="72"/>
      <c r="K34" s="72"/>
      <c r="L34" s="72"/>
      <c r="M34" s="73">
        <v>3</v>
      </c>
      <c r="N34" s="72"/>
      <c r="O34" s="72"/>
      <c r="P34" s="160"/>
      <c r="Q34" s="72"/>
      <c r="R34" s="72">
        <v>5</v>
      </c>
      <c r="S34" s="72"/>
      <c r="T34" s="72"/>
      <c r="U34" s="72"/>
      <c r="V34" s="72"/>
      <c r="W34" s="72"/>
      <c r="X34" s="72">
        <v>2</v>
      </c>
      <c r="Y34" s="72">
        <v>3</v>
      </c>
      <c r="Z34" s="72"/>
      <c r="AA34" s="72">
        <v>3</v>
      </c>
      <c r="AB34" s="72"/>
      <c r="AC34" s="72"/>
      <c r="AD34" s="72"/>
      <c r="AE34" s="72"/>
      <c r="AF34" s="72"/>
      <c r="AG34" s="72"/>
      <c r="AH34" s="39">
        <v>2</v>
      </c>
      <c r="AI34" s="72"/>
      <c r="AJ34" s="72"/>
      <c r="AK34" s="72"/>
      <c r="AL34" s="72"/>
      <c r="AM34" s="72"/>
      <c r="AN34" s="72"/>
      <c r="AO34" s="80"/>
      <c r="AP34" s="72">
        <v>1</v>
      </c>
      <c r="AQ34" s="72"/>
      <c r="AR34" s="72"/>
      <c r="AS34" s="72"/>
      <c r="AT34" s="72"/>
      <c r="AU34" s="72"/>
      <c r="AV34" s="69">
        <f t="shared" si="0"/>
        <v>29</v>
      </c>
    </row>
    <row r="35" spans="1:48">
      <c r="A35" s="18" t="s">
        <v>40</v>
      </c>
      <c r="B35" s="28">
        <v>6</v>
      </c>
      <c r="C35" s="76" t="s">
        <v>83</v>
      </c>
      <c r="D35" s="76"/>
      <c r="E35" s="39">
        <v>1</v>
      </c>
      <c r="F35" s="31"/>
      <c r="G35" s="31">
        <v>5</v>
      </c>
      <c r="H35" s="31"/>
      <c r="I35" s="39">
        <v>4</v>
      </c>
      <c r="J35" s="30"/>
      <c r="K35" s="39">
        <v>3</v>
      </c>
      <c r="L35" s="31">
        <v>2</v>
      </c>
      <c r="M35" s="73"/>
      <c r="N35" s="39"/>
      <c r="O35" s="31">
        <v>3</v>
      </c>
      <c r="P35" s="159"/>
      <c r="Q35" s="31">
        <v>4</v>
      </c>
      <c r="R35" s="31"/>
      <c r="S35" s="31"/>
      <c r="T35" s="31"/>
      <c r="U35" s="31"/>
      <c r="V35" s="31"/>
      <c r="W35" s="31"/>
      <c r="X35" s="31"/>
      <c r="Y35" s="31"/>
      <c r="Z35" s="31">
        <v>2</v>
      </c>
      <c r="AA35" s="31"/>
      <c r="AB35" s="31"/>
      <c r="AC35" s="31"/>
      <c r="AD35" s="31"/>
      <c r="AE35" s="92">
        <v>3</v>
      </c>
      <c r="AF35" s="31"/>
      <c r="AG35" s="31">
        <v>2</v>
      </c>
      <c r="AH35" s="31"/>
      <c r="AI35" s="31"/>
      <c r="AJ35" s="31"/>
      <c r="AK35" s="80"/>
      <c r="AL35" s="92"/>
      <c r="AM35" s="31"/>
      <c r="AN35" s="31"/>
      <c r="AO35" s="32"/>
      <c r="AP35" s="31"/>
      <c r="AQ35" s="31"/>
      <c r="AR35" s="31"/>
      <c r="AS35" s="31"/>
      <c r="AT35" s="31"/>
      <c r="AU35" s="31"/>
      <c r="AV35" s="69">
        <f t="shared" si="0"/>
        <v>29</v>
      </c>
    </row>
    <row r="36" spans="1:48">
      <c r="A36" s="18" t="s">
        <v>40</v>
      </c>
      <c r="B36" s="28">
        <v>7</v>
      </c>
      <c r="C36" s="76" t="s">
        <v>104</v>
      </c>
      <c r="D36" s="76"/>
      <c r="E36" s="39">
        <v>1</v>
      </c>
      <c r="F36" s="72">
        <v>5</v>
      </c>
      <c r="G36" s="72"/>
      <c r="H36" s="39">
        <v>3</v>
      </c>
      <c r="I36" s="72"/>
      <c r="J36" s="72"/>
      <c r="K36" s="72"/>
      <c r="L36" s="72"/>
      <c r="M36" s="72">
        <v>3</v>
      </c>
      <c r="N36" s="72"/>
      <c r="P36" s="160"/>
      <c r="Q36" s="72">
        <v>4</v>
      </c>
      <c r="R36" s="72"/>
      <c r="S36" s="72"/>
      <c r="T36" s="72"/>
      <c r="U36" s="72"/>
      <c r="V36" s="72"/>
      <c r="W36" s="72"/>
      <c r="X36" s="72"/>
      <c r="Y36" s="72"/>
      <c r="Z36" s="72">
        <v>2</v>
      </c>
      <c r="AA36" s="72"/>
      <c r="AB36" s="72">
        <v>2</v>
      </c>
      <c r="AC36" s="72"/>
      <c r="AD36" s="72">
        <v>2</v>
      </c>
      <c r="AE36" s="72"/>
      <c r="AF36" s="72"/>
      <c r="AG36" s="72">
        <v>2</v>
      </c>
      <c r="AH36" s="72">
        <v>2</v>
      </c>
      <c r="AI36" s="72"/>
      <c r="AJ36" s="72"/>
      <c r="AK36" s="72"/>
      <c r="AL36" s="72"/>
      <c r="AM36" s="72"/>
      <c r="AN36" s="72">
        <v>3</v>
      </c>
      <c r="AO36" s="72"/>
      <c r="AP36" s="72">
        <v>1</v>
      </c>
      <c r="AQ36" s="72"/>
      <c r="AR36" s="72"/>
      <c r="AS36" s="72"/>
      <c r="AT36" s="72"/>
      <c r="AU36" s="72"/>
      <c r="AV36" s="69">
        <f t="shared" ref="AV36:AV67" si="1">SUM(D36:AU36)</f>
        <v>30</v>
      </c>
    </row>
    <row r="37" spans="1:48">
      <c r="A37" s="18" t="s">
        <v>40</v>
      </c>
      <c r="B37" s="28">
        <v>8</v>
      </c>
      <c r="C37" s="76" t="s">
        <v>105</v>
      </c>
      <c r="D37" s="76"/>
      <c r="E37" s="39">
        <v>1</v>
      </c>
      <c r="F37" s="72"/>
      <c r="G37" s="72">
        <v>5</v>
      </c>
      <c r="H37" s="72"/>
      <c r="I37" s="39">
        <v>4</v>
      </c>
      <c r="J37" s="72"/>
      <c r="K37" s="72"/>
      <c r="L37" s="72">
        <v>2</v>
      </c>
      <c r="M37" s="72"/>
      <c r="N37" s="72"/>
      <c r="O37" s="72"/>
      <c r="P37" s="160"/>
      <c r="Q37" s="72"/>
      <c r="R37" s="83">
        <v>5</v>
      </c>
      <c r="S37" s="72"/>
      <c r="T37" s="72"/>
      <c r="U37" s="72">
        <v>2</v>
      </c>
      <c r="V37" s="72"/>
      <c r="W37" s="72">
        <v>3</v>
      </c>
      <c r="X37" s="72"/>
      <c r="Y37" s="72"/>
      <c r="Z37" s="72"/>
      <c r="AA37" s="72"/>
      <c r="AB37" s="72"/>
      <c r="AC37" s="72"/>
      <c r="AD37" s="72">
        <v>2</v>
      </c>
      <c r="AE37" s="72"/>
      <c r="AF37" s="72"/>
      <c r="AG37" s="72"/>
      <c r="AH37" s="39">
        <v>2</v>
      </c>
      <c r="AI37" s="72"/>
      <c r="AJ37" s="72"/>
      <c r="AK37" s="72"/>
      <c r="AL37" s="72"/>
      <c r="AM37" s="72"/>
      <c r="AN37" s="72"/>
      <c r="AO37" s="72"/>
      <c r="AP37" s="72">
        <v>1</v>
      </c>
      <c r="AQ37" s="72"/>
      <c r="AR37" s="72"/>
      <c r="AS37" s="72"/>
      <c r="AT37" s="72"/>
      <c r="AU37" s="72"/>
      <c r="AV37" s="69">
        <f t="shared" si="1"/>
        <v>27</v>
      </c>
    </row>
    <row r="38" spans="1:48">
      <c r="A38" s="18" t="s">
        <v>40</v>
      </c>
      <c r="B38" s="28">
        <v>9</v>
      </c>
      <c r="C38" s="76" t="s">
        <v>106</v>
      </c>
      <c r="D38" s="76"/>
      <c r="E38" s="39">
        <v>1</v>
      </c>
      <c r="F38" s="72">
        <v>5</v>
      </c>
      <c r="G38" s="72"/>
      <c r="H38" s="72"/>
      <c r="I38" s="39">
        <v>4</v>
      </c>
      <c r="J38" s="72"/>
      <c r="K38" s="72"/>
      <c r="L38" s="72">
        <v>2</v>
      </c>
      <c r="M38" s="72"/>
      <c r="N38" s="92"/>
      <c r="O38" s="72">
        <v>3</v>
      </c>
      <c r="P38" s="160">
        <v>2</v>
      </c>
      <c r="Q38" s="72">
        <v>4</v>
      </c>
      <c r="R38" s="72"/>
      <c r="S38" s="72"/>
      <c r="T38" s="72"/>
      <c r="U38" s="72"/>
      <c r="V38" s="72"/>
      <c r="W38" s="72"/>
      <c r="X38" s="72"/>
      <c r="Y38" s="72"/>
      <c r="Z38" s="72">
        <v>2</v>
      </c>
      <c r="AA38" s="72"/>
      <c r="AB38" s="72">
        <v>2</v>
      </c>
      <c r="AC38" s="72"/>
      <c r="AD38" s="72"/>
      <c r="AE38" s="72"/>
      <c r="AF38" s="72"/>
      <c r="AG38" s="72">
        <v>2</v>
      </c>
      <c r="AH38" s="72"/>
      <c r="AI38" s="72"/>
      <c r="AJ38" s="72"/>
      <c r="AK38" s="72"/>
      <c r="AL38" s="72"/>
      <c r="AM38" s="72">
        <v>2</v>
      </c>
      <c r="AN38" s="72"/>
      <c r="AO38" s="72"/>
      <c r="AP38" s="72"/>
      <c r="AQ38" s="72"/>
      <c r="AR38" s="72"/>
      <c r="AS38" s="72"/>
      <c r="AT38" s="72"/>
      <c r="AU38" s="72"/>
      <c r="AV38" s="69">
        <f t="shared" si="1"/>
        <v>29</v>
      </c>
    </row>
    <row r="39" spans="1:48">
      <c r="A39" s="18" t="s">
        <v>40</v>
      </c>
      <c r="B39" s="28">
        <v>10</v>
      </c>
      <c r="C39" s="76" t="s">
        <v>107</v>
      </c>
      <c r="D39" s="76"/>
      <c r="E39" s="39">
        <v>1</v>
      </c>
      <c r="F39" s="72">
        <v>5</v>
      </c>
      <c r="G39" s="72"/>
      <c r="H39" s="39">
        <v>3</v>
      </c>
      <c r="I39" s="72"/>
      <c r="J39" s="72"/>
      <c r="K39" s="72"/>
      <c r="L39" s="72"/>
      <c r="M39" s="73">
        <v>3</v>
      </c>
      <c r="N39" s="72"/>
      <c r="O39" s="72"/>
      <c r="P39" s="160"/>
      <c r="Q39" s="72">
        <v>4</v>
      </c>
      <c r="R39" s="72"/>
      <c r="S39" s="72">
        <v>1</v>
      </c>
      <c r="T39" s="72"/>
      <c r="U39" s="72"/>
      <c r="V39" s="72"/>
      <c r="W39" s="72"/>
      <c r="X39" s="72"/>
      <c r="Y39" s="72"/>
      <c r="Z39" s="72">
        <v>2</v>
      </c>
      <c r="AA39" s="72"/>
      <c r="AB39" s="72">
        <v>2</v>
      </c>
      <c r="AC39" s="72"/>
      <c r="AD39" s="72"/>
      <c r="AE39" s="72"/>
      <c r="AF39" s="72"/>
      <c r="AG39" s="72">
        <v>2</v>
      </c>
      <c r="AH39" s="39">
        <v>2</v>
      </c>
      <c r="AI39" s="72"/>
      <c r="AJ39" s="72"/>
      <c r="AK39" s="72"/>
      <c r="AL39" s="72"/>
      <c r="AM39" s="72"/>
      <c r="AN39" s="72">
        <v>3</v>
      </c>
      <c r="AO39" s="72"/>
      <c r="AP39" s="72"/>
      <c r="AQ39" s="72"/>
      <c r="AR39" s="72"/>
      <c r="AS39" s="72"/>
      <c r="AT39" s="72"/>
      <c r="AU39" s="72"/>
      <c r="AV39" s="69">
        <f t="shared" si="1"/>
        <v>28</v>
      </c>
    </row>
    <row r="40" spans="1:48">
      <c r="A40" s="18" t="s">
        <v>40</v>
      </c>
      <c r="B40" s="28">
        <v>11</v>
      </c>
      <c r="C40" s="76" t="s">
        <v>108</v>
      </c>
      <c r="D40" s="76"/>
      <c r="E40" s="39">
        <v>1</v>
      </c>
      <c r="F40" s="72"/>
      <c r="G40" s="72">
        <v>5</v>
      </c>
      <c r="H40" s="72"/>
      <c r="I40" s="39">
        <v>4</v>
      </c>
      <c r="J40" s="72"/>
      <c r="K40" s="72"/>
      <c r="L40" s="72"/>
      <c r="M40" s="72">
        <v>3</v>
      </c>
      <c r="N40" s="72">
        <v>2</v>
      </c>
      <c r="P40" s="160"/>
      <c r="Q40" s="72"/>
      <c r="R40" s="72">
        <v>5</v>
      </c>
      <c r="S40" s="72"/>
      <c r="T40" s="72"/>
      <c r="U40" s="72"/>
      <c r="V40" s="72"/>
      <c r="W40" s="72"/>
      <c r="X40" s="72"/>
      <c r="Y40" s="72"/>
      <c r="Z40" s="72">
        <v>2</v>
      </c>
      <c r="AA40" s="72"/>
      <c r="AB40" s="72"/>
      <c r="AC40" s="72"/>
      <c r="AD40" s="72"/>
      <c r="AE40" s="72"/>
      <c r="AF40" s="72"/>
      <c r="AG40" s="39">
        <v>2</v>
      </c>
      <c r="AI40" s="72"/>
      <c r="AJ40" s="72"/>
      <c r="AK40" s="72"/>
      <c r="AL40" s="39">
        <v>3</v>
      </c>
      <c r="AM40" s="72"/>
      <c r="AN40" s="72"/>
      <c r="AO40" s="72"/>
      <c r="AP40" s="72">
        <v>1</v>
      </c>
      <c r="AQ40" s="72"/>
      <c r="AR40" s="72"/>
      <c r="AS40" s="72"/>
      <c r="AT40" s="72"/>
      <c r="AU40" s="72"/>
      <c r="AV40" s="69">
        <f t="shared" si="1"/>
        <v>28</v>
      </c>
    </row>
    <row r="41" spans="1:48">
      <c r="A41" s="18" t="s">
        <v>40</v>
      </c>
      <c r="B41" s="28">
        <v>12</v>
      </c>
      <c r="C41" s="76" t="s">
        <v>109</v>
      </c>
      <c r="D41" s="76"/>
      <c r="E41" s="39">
        <v>1</v>
      </c>
      <c r="F41" s="72">
        <v>5</v>
      </c>
      <c r="G41" s="72"/>
      <c r="H41" s="39">
        <v>3</v>
      </c>
      <c r="I41" s="72"/>
      <c r="J41" s="72"/>
      <c r="K41" s="72"/>
      <c r="L41" s="72"/>
      <c r="M41" s="73">
        <v>3</v>
      </c>
      <c r="N41" s="72"/>
      <c r="O41" s="72"/>
      <c r="P41" s="160">
        <v>2</v>
      </c>
      <c r="Q41" s="72"/>
      <c r="R41" s="72">
        <v>5</v>
      </c>
      <c r="S41" s="72"/>
      <c r="T41" s="72"/>
      <c r="U41" s="72"/>
      <c r="V41" s="72"/>
      <c r="W41" s="72"/>
      <c r="X41" s="72"/>
      <c r="Y41" s="72"/>
      <c r="Z41" s="72"/>
      <c r="AA41" s="72">
        <v>3</v>
      </c>
      <c r="AB41" s="72"/>
      <c r="AC41" s="72"/>
      <c r="AD41" s="72"/>
      <c r="AE41" s="72"/>
      <c r="AF41" s="72"/>
      <c r="AG41" s="72">
        <v>2</v>
      </c>
      <c r="AH41" s="39">
        <v>2</v>
      </c>
      <c r="AI41" s="72"/>
      <c r="AJ41" s="72"/>
      <c r="AK41" s="72"/>
      <c r="AL41" s="72"/>
      <c r="AM41" s="72"/>
      <c r="AN41" s="72">
        <v>3</v>
      </c>
      <c r="AO41" s="72"/>
      <c r="AP41" s="72"/>
      <c r="AQ41" s="72"/>
      <c r="AR41" s="72"/>
      <c r="AS41" s="72"/>
      <c r="AT41" s="72"/>
      <c r="AU41" s="72"/>
      <c r="AV41" s="69">
        <f t="shared" si="1"/>
        <v>29</v>
      </c>
    </row>
    <row r="42" spans="1:48">
      <c r="A42" s="18" t="s">
        <v>40</v>
      </c>
      <c r="B42" s="28">
        <v>13</v>
      </c>
      <c r="C42" s="76" t="s">
        <v>87</v>
      </c>
      <c r="D42" s="76"/>
      <c r="E42" s="39">
        <v>1</v>
      </c>
      <c r="F42" s="72"/>
      <c r="G42" s="72">
        <v>5</v>
      </c>
      <c r="H42" s="72"/>
      <c r="I42" s="39">
        <v>4</v>
      </c>
      <c r="J42" s="72"/>
      <c r="K42" s="72"/>
      <c r="L42" s="72"/>
      <c r="M42" s="73">
        <v>3</v>
      </c>
      <c r="N42" s="39">
        <v>2</v>
      </c>
      <c r="O42" s="72"/>
      <c r="P42" s="160"/>
      <c r="Q42" s="72"/>
      <c r="R42" s="72">
        <v>5</v>
      </c>
      <c r="S42" s="72"/>
      <c r="T42" s="72"/>
      <c r="U42" s="72"/>
      <c r="V42" s="72"/>
      <c r="W42" s="72"/>
      <c r="X42" s="72"/>
      <c r="Y42" s="72"/>
      <c r="Z42" s="72"/>
      <c r="AA42" s="72">
        <v>3</v>
      </c>
      <c r="AB42" s="72">
        <v>2</v>
      </c>
      <c r="AC42" s="72"/>
      <c r="AD42" s="72"/>
      <c r="AE42" s="72"/>
      <c r="AF42" s="72"/>
      <c r="AG42" s="72"/>
      <c r="AH42" s="39">
        <v>2</v>
      </c>
      <c r="AI42" s="72"/>
      <c r="AJ42" s="72"/>
      <c r="AK42" s="72"/>
      <c r="AL42" s="72"/>
      <c r="AM42" s="72"/>
      <c r="AN42" s="72"/>
      <c r="AO42" s="80">
        <v>1</v>
      </c>
      <c r="AP42" s="72"/>
      <c r="AQ42" s="72"/>
      <c r="AR42" s="72"/>
      <c r="AS42" s="72"/>
      <c r="AT42" s="72"/>
      <c r="AU42" s="72">
        <v>1</v>
      </c>
      <c r="AV42" s="69">
        <f t="shared" si="1"/>
        <v>29</v>
      </c>
    </row>
    <row r="43" spans="1:48">
      <c r="A43" s="18" t="s">
        <v>40</v>
      </c>
      <c r="B43" s="28">
        <v>14</v>
      </c>
      <c r="C43" s="76" t="s">
        <v>110</v>
      </c>
      <c r="D43" s="76"/>
      <c r="E43" s="39">
        <v>1</v>
      </c>
      <c r="F43" s="72">
        <v>5</v>
      </c>
      <c r="H43" s="72"/>
      <c r="I43" s="39">
        <v>4</v>
      </c>
      <c r="J43" s="72"/>
      <c r="K43" s="72"/>
      <c r="L43" s="72"/>
      <c r="M43" s="73">
        <v>3</v>
      </c>
      <c r="N43" s="72"/>
      <c r="O43" s="72"/>
      <c r="P43" s="160"/>
      <c r="Q43" s="72"/>
      <c r="R43" s="72">
        <v>5</v>
      </c>
      <c r="S43" s="72"/>
      <c r="T43" s="72"/>
      <c r="U43" s="72"/>
      <c r="V43" s="72"/>
      <c r="W43" s="72"/>
      <c r="X43" s="72"/>
      <c r="Y43" s="72">
        <v>3</v>
      </c>
      <c r="Z43" s="72"/>
      <c r="AA43" s="72">
        <v>3</v>
      </c>
      <c r="AB43" s="72">
        <v>2</v>
      </c>
      <c r="AC43" s="72"/>
      <c r="AD43" s="72"/>
      <c r="AE43" s="72"/>
      <c r="AF43" s="72"/>
      <c r="AG43" s="72"/>
      <c r="AH43" s="39">
        <v>2</v>
      </c>
      <c r="AI43" s="72"/>
      <c r="AJ43" s="72"/>
      <c r="AK43" s="72"/>
      <c r="AL43" s="72"/>
      <c r="AM43" s="72">
        <v>2</v>
      </c>
      <c r="AN43" s="72"/>
      <c r="AO43" s="72"/>
      <c r="AP43" s="72"/>
      <c r="AQ43" s="72"/>
      <c r="AR43" s="72"/>
      <c r="AS43" s="72"/>
      <c r="AT43" s="72"/>
      <c r="AU43" s="72"/>
      <c r="AV43" s="69">
        <f t="shared" si="1"/>
        <v>30</v>
      </c>
    </row>
    <row r="44" spans="1:48">
      <c r="A44" s="18" t="s">
        <v>40</v>
      </c>
      <c r="B44" s="28">
        <v>15</v>
      </c>
      <c r="C44" s="76" t="s">
        <v>88</v>
      </c>
      <c r="D44" s="76"/>
      <c r="E44" s="39">
        <v>1</v>
      </c>
      <c r="F44" s="72"/>
      <c r="G44" s="72">
        <v>5</v>
      </c>
      <c r="H44" s="72"/>
      <c r="I44" s="39">
        <v>4</v>
      </c>
      <c r="J44" s="72"/>
      <c r="K44" s="39">
        <v>3</v>
      </c>
      <c r="L44" s="72"/>
      <c r="M44" s="73">
        <v>3</v>
      </c>
      <c r="N44" s="39">
        <v>2</v>
      </c>
      <c r="O44" s="72"/>
      <c r="P44" s="160"/>
      <c r="Q44" s="72"/>
      <c r="R44" s="72">
        <v>5</v>
      </c>
      <c r="S44" s="72"/>
      <c r="T44" s="72"/>
      <c r="U44" s="72"/>
      <c r="V44" s="72"/>
      <c r="W44" s="72"/>
      <c r="X44" s="72"/>
      <c r="Y44" s="72"/>
      <c r="Z44" s="72">
        <v>2</v>
      </c>
      <c r="AA44" s="72"/>
      <c r="AB44" s="72"/>
      <c r="AC44" s="72"/>
      <c r="AD44" s="72"/>
      <c r="AE44" s="72"/>
      <c r="AF44" s="72"/>
      <c r="AG44" s="72">
        <v>2</v>
      </c>
      <c r="AH44" s="72"/>
      <c r="AI44" s="72"/>
      <c r="AJ44" s="72"/>
      <c r="AK44" s="80">
        <v>2</v>
      </c>
      <c r="AL44" s="39"/>
      <c r="AM44" s="72"/>
      <c r="AN44" s="72"/>
      <c r="AO44" s="72"/>
      <c r="AP44" s="72"/>
      <c r="AQ44" s="72"/>
      <c r="AR44" s="72"/>
      <c r="AS44" s="72"/>
      <c r="AT44" s="72"/>
      <c r="AU44" s="72"/>
      <c r="AV44" s="69">
        <f t="shared" si="1"/>
        <v>29</v>
      </c>
    </row>
    <row r="45" spans="1:48">
      <c r="A45" s="18" t="s">
        <v>40</v>
      </c>
      <c r="B45" s="28">
        <v>16</v>
      </c>
      <c r="C45" s="76" t="s">
        <v>111</v>
      </c>
      <c r="D45" s="76"/>
      <c r="E45" s="39">
        <v>1</v>
      </c>
      <c r="F45" s="72"/>
      <c r="G45" s="72">
        <v>5</v>
      </c>
      <c r="H45" s="72"/>
      <c r="I45" s="39">
        <v>4</v>
      </c>
      <c r="J45" s="72"/>
      <c r="K45" s="72"/>
      <c r="L45" s="72">
        <v>2</v>
      </c>
      <c r="M45" s="72"/>
      <c r="N45" s="72"/>
      <c r="O45" s="72">
        <v>3</v>
      </c>
      <c r="P45" s="160"/>
      <c r="Q45" s="72"/>
      <c r="R45" s="72">
        <v>5</v>
      </c>
      <c r="S45" s="72"/>
      <c r="T45" s="72"/>
      <c r="U45" s="72"/>
      <c r="V45" s="72"/>
      <c r="W45" s="72">
        <v>3</v>
      </c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39">
        <v>2</v>
      </c>
      <c r="AI45" s="72"/>
      <c r="AJ45" s="72"/>
      <c r="AK45" s="72"/>
      <c r="AL45" s="72"/>
      <c r="AM45" s="72">
        <v>2</v>
      </c>
      <c r="AN45" s="72"/>
      <c r="AO45" s="72"/>
      <c r="AP45" s="72">
        <v>1</v>
      </c>
      <c r="AQ45" s="72"/>
      <c r="AR45" s="72"/>
      <c r="AS45" s="72"/>
      <c r="AT45" s="72"/>
      <c r="AU45" s="72"/>
      <c r="AV45" s="74">
        <f>SUM(D45:AU45)</f>
        <v>28</v>
      </c>
    </row>
    <row r="46" spans="1:48">
      <c r="A46" s="18" t="s">
        <v>40</v>
      </c>
      <c r="B46" s="28">
        <v>17</v>
      </c>
      <c r="C46" s="76" t="s">
        <v>112</v>
      </c>
      <c r="D46" s="76">
        <v>1</v>
      </c>
      <c r="E46" s="39"/>
      <c r="F46" s="72"/>
      <c r="G46" s="72">
        <v>5</v>
      </c>
      <c r="H46" s="72"/>
      <c r="I46" s="39">
        <v>4</v>
      </c>
      <c r="J46" s="83"/>
      <c r="K46" s="72"/>
      <c r="L46" s="72"/>
      <c r="M46" s="73">
        <v>3</v>
      </c>
      <c r="N46" s="72"/>
      <c r="O46" s="72"/>
      <c r="P46" s="160"/>
      <c r="Q46" s="72"/>
      <c r="R46" s="72">
        <v>5</v>
      </c>
      <c r="S46" s="72"/>
      <c r="T46" s="72"/>
      <c r="U46" s="72"/>
      <c r="V46" s="72"/>
      <c r="W46" s="72"/>
      <c r="X46" s="72"/>
      <c r="Y46" s="72">
        <v>3</v>
      </c>
      <c r="Z46" s="72"/>
      <c r="AA46" s="72">
        <v>3</v>
      </c>
      <c r="AB46" s="72"/>
      <c r="AC46" s="72"/>
      <c r="AD46" s="72"/>
      <c r="AE46" s="72"/>
      <c r="AF46" s="72"/>
      <c r="AG46" s="72"/>
      <c r="AH46" s="39">
        <v>2</v>
      </c>
      <c r="AI46" s="72"/>
      <c r="AJ46" s="72"/>
      <c r="AK46" s="80">
        <v>2</v>
      </c>
      <c r="AL46" s="39"/>
      <c r="AM46" s="72"/>
      <c r="AN46" s="72"/>
      <c r="AO46" s="80">
        <v>1</v>
      </c>
      <c r="AP46" s="72">
        <v>1</v>
      </c>
      <c r="AQ46" s="72"/>
      <c r="AR46" s="72"/>
      <c r="AS46" s="72"/>
      <c r="AT46" s="72"/>
      <c r="AU46" s="72"/>
      <c r="AV46" s="69">
        <f t="shared" si="1"/>
        <v>30</v>
      </c>
    </row>
    <row r="47" spans="1:48">
      <c r="A47" s="18" t="s">
        <v>40</v>
      </c>
      <c r="B47" s="28">
        <v>18</v>
      </c>
      <c r="C47" s="76" t="s">
        <v>89</v>
      </c>
      <c r="D47" s="76"/>
      <c r="E47" s="39">
        <v>1</v>
      </c>
      <c r="F47" s="72"/>
      <c r="G47" s="72">
        <v>5</v>
      </c>
      <c r="H47" s="72"/>
      <c r="I47" s="39">
        <v>4</v>
      </c>
      <c r="J47" s="72"/>
      <c r="K47" s="39">
        <v>3</v>
      </c>
      <c r="L47" s="72"/>
      <c r="M47" s="73">
        <v>3</v>
      </c>
      <c r="N47" s="39">
        <v>2</v>
      </c>
      <c r="O47" s="83"/>
      <c r="P47" s="160"/>
      <c r="Q47" s="72">
        <v>4</v>
      </c>
      <c r="R47" s="72"/>
      <c r="S47" s="72">
        <v>1</v>
      </c>
      <c r="T47" s="72"/>
      <c r="U47" s="72"/>
      <c r="V47" s="72"/>
      <c r="W47" s="77">
        <v>3</v>
      </c>
      <c r="X47" s="72"/>
      <c r="Y47" s="72"/>
      <c r="Z47" s="72">
        <v>2</v>
      </c>
      <c r="AA47" s="72"/>
      <c r="AB47" s="72">
        <v>2</v>
      </c>
      <c r="AC47" s="72"/>
      <c r="AD47" s="72"/>
      <c r="AE47" s="72"/>
      <c r="AF47" s="72"/>
      <c r="AG47" s="72"/>
      <c r="AH47" s="39">
        <v>2</v>
      </c>
      <c r="AI47" s="72"/>
      <c r="AJ47" s="72"/>
      <c r="AK47" s="72"/>
      <c r="AL47" s="72"/>
      <c r="AM47" s="72"/>
      <c r="AN47" s="72"/>
      <c r="AO47" s="72">
        <v>1</v>
      </c>
      <c r="AP47" s="72"/>
      <c r="AQ47" s="72"/>
      <c r="AR47" s="72"/>
      <c r="AS47" s="72"/>
      <c r="AT47" s="72"/>
      <c r="AU47" s="72"/>
      <c r="AV47" s="69">
        <f t="shared" si="1"/>
        <v>33</v>
      </c>
    </row>
    <row r="48" spans="1:48">
      <c r="A48" s="18" t="s">
        <v>40</v>
      </c>
      <c r="B48" s="28">
        <v>19</v>
      </c>
      <c r="C48" s="76" t="s">
        <v>113</v>
      </c>
      <c r="D48" s="76"/>
      <c r="E48" s="39">
        <v>1</v>
      </c>
      <c r="F48" s="72"/>
      <c r="G48" s="72">
        <v>5</v>
      </c>
      <c r="H48" s="72">
        <v>3</v>
      </c>
      <c r="I48" s="39"/>
      <c r="J48" s="72"/>
      <c r="K48" s="39">
        <v>3</v>
      </c>
      <c r="L48" s="72"/>
      <c r="M48" s="73">
        <v>3</v>
      </c>
      <c r="N48" s="72"/>
      <c r="O48" s="72"/>
      <c r="P48" s="160"/>
      <c r="Q48" s="72">
        <v>4</v>
      </c>
      <c r="R48" s="72"/>
      <c r="S48" s="72">
        <v>1</v>
      </c>
      <c r="T48" s="72"/>
      <c r="U48" s="72"/>
      <c r="V48" s="72"/>
      <c r="W48" s="72"/>
      <c r="X48" s="72"/>
      <c r="Y48" s="72"/>
      <c r="Z48" s="72">
        <v>2</v>
      </c>
      <c r="AA48" s="72"/>
      <c r="AB48" s="72"/>
      <c r="AC48" s="72"/>
      <c r="AD48" s="72"/>
      <c r="AE48" s="83"/>
      <c r="AF48" s="72"/>
      <c r="AG48" s="72">
        <v>2</v>
      </c>
      <c r="AH48" s="72"/>
      <c r="AI48" s="72"/>
      <c r="AJ48" s="72"/>
      <c r="AK48" s="72"/>
      <c r="AL48" s="72"/>
      <c r="AM48" s="72">
        <v>2</v>
      </c>
      <c r="AN48" s="72"/>
      <c r="AO48" s="80">
        <v>1</v>
      </c>
      <c r="AP48" s="72">
        <v>1</v>
      </c>
      <c r="AQ48" s="72"/>
      <c r="AR48" s="72"/>
      <c r="AS48" s="72"/>
      <c r="AT48" s="72"/>
      <c r="AU48" s="72"/>
      <c r="AV48" s="69">
        <f t="shared" si="1"/>
        <v>28</v>
      </c>
    </row>
    <row r="49" spans="1:48">
      <c r="A49" s="18" t="s">
        <v>40</v>
      </c>
      <c r="B49" s="28">
        <v>20</v>
      </c>
      <c r="C49" s="76" t="s">
        <v>92</v>
      </c>
      <c r="D49" s="76"/>
      <c r="E49" s="39">
        <v>1</v>
      </c>
      <c r="F49" s="72"/>
      <c r="G49" s="72">
        <v>5</v>
      </c>
      <c r="H49" s="72"/>
      <c r="I49" s="39">
        <v>4</v>
      </c>
      <c r="J49" s="83"/>
      <c r="K49" s="72"/>
      <c r="L49" s="72"/>
      <c r="M49" s="73">
        <v>3</v>
      </c>
      <c r="N49" s="39">
        <v>2</v>
      </c>
      <c r="O49" s="72"/>
      <c r="P49" s="160"/>
      <c r="Q49" s="72">
        <v>4</v>
      </c>
      <c r="R49" s="72"/>
      <c r="S49" s="72">
        <v>1</v>
      </c>
      <c r="T49" s="72"/>
      <c r="U49" s="72"/>
      <c r="V49" s="72"/>
      <c r="W49" s="72"/>
      <c r="X49" s="72"/>
      <c r="Y49" s="72"/>
      <c r="Z49" s="72"/>
      <c r="AA49" s="72">
        <v>3</v>
      </c>
      <c r="AB49" s="72">
        <v>2</v>
      </c>
      <c r="AC49" s="72"/>
      <c r="AD49" s="72"/>
      <c r="AE49" s="72"/>
      <c r="AF49" s="72"/>
      <c r="AG49" s="72"/>
      <c r="AH49" s="39">
        <v>2</v>
      </c>
      <c r="AI49" s="72"/>
      <c r="AJ49" s="72"/>
      <c r="AK49" s="72"/>
      <c r="AL49" s="72"/>
      <c r="AM49" s="72"/>
      <c r="AN49" s="72"/>
      <c r="AO49" s="72">
        <v>1</v>
      </c>
      <c r="AP49" s="72"/>
      <c r="AQ49" s="72"/>
      <c r="AR49" s="72"/>
      <c r="AS49" s="72"/>
      <c r="AT49" s="72"/>
      <c r="AU49" s="72">
        <v>1</v>
      </c>
      <c r="AV49" s="69">
        <f t="shared" si="1"/>
        <v>29</v>
      </c>
    </row>
    <row r="50" spans="1:48">
      <c r="A50" s="18" t="s">
        <v>40</v>
      </c>
      <c r="B50" s="28">
        <v>21</v>
      </c>
      <c r="C50" s="76" t="s">
        <v>114</v>
      </c>
      <c r="D50" s="76"/>
      <c r="E50" s="39">
        <v>1</v>
      </c>
      <c r="F50" s="72"/>
      <c r="G50" s="72">
        <v>5</v>
      </c>
      <c r="H50" s="72"/>
      <c r="I50" s="39">
        <v>4</v>
      </c>
      <c r="J50" s="72"/>
      <c r="K50" s="72"/>
      <c r="L50" s="72"/>
      <c r="M50" s="73">
        <v>3</v>
      </c>
      <c r="N50" s="72"/>
      <c r="O50" s="72"/>
      <c r="P50" s="160"/>
      <c r="Q50" s="72"/>
      <c r="R50" s="72">
        <v>5</v>
      </c>
      <c r="S50" s="72"/>
      <c r="T50" s="72"/>
      <c r="U50" s="72"/>
      <c r="V50" s="72"/>
      <c r="W50" s="72"/>
      <c r="X50" s="72"/>
      <c r="Y50" s="72"/>
      <c r="Z50" s="72"/>
      <c r="AA50" s="72">
        <v>3</v>
      </c>
      <c r="AB50" s="72"/>
      <c r="AC50" s="72"/>
      <c r="AD50" s="72">
        <v>2</v>
      </c>
      <c r="AE50" s="72"/>
      <c r="AF50" s="72"/>
      <c r="AG50" s="72">
        <v>2</v>
      </c>
      <c r="AH50" s="39">
        <v>2</v>
      </c>
      <c r="AI50" s="72"/>
      <c r="AJ50" s="72"/>
      <c r="AK50" s="72"/>
      <c r="AL50" s="72"/>
      <c r="AM50" s="72"/>
      <c r="AN50" s="72"/>
      <c r="AO50" s="80">
        <v>1</v>
      </c>
      <c r="AP50" s="72">
        <v>1</v>
      </c>
      <c r="AQ50" s="72"/>
      <c r="AR50" s="72"/>
      <c r="AS50" s="72"/>
      <c r="AT50" s="72"/>
      <c r="AU50" s="72">
        <v>1</v>
      </c>
      <c r="AV50" s="69">
        <f t="shared" si="1"/>
        <v>30</v>
      </c>
    </row>
    <row r="51" spans="1:48">
      <c r="A51" s="18" t="s">
        <v>40</v>
      </c>
      <c r="B51" s="28">
        <v>22</v>
      </c>
      <c r="C51" s="76" t="s">
        <v>115</v>
      </c>
      <c r="D51" s="76"/>
      <c r="E51" s="39">
        <v>1</v>
      </c>
      <c r="F51" s="72"/>
      <c r="G51" s="72">
        <v>5</v>
      </c>
      <c r="H51" s="72"/>
      <c r="I51" s="39">
        <v>4</v>
      </c>
      <c r="J51" s="72"/>
      <c r="K51" s="72"/>
      <c r="L51" s="72"/>
      <c r="M51" s="73">
        <v>3</v>
      </c>
      <c r="N51" s="72"/>
      <c r="O51" s="72"/>
      <c r="P51" s="160"/>
      <c r="Q51" s="72"/>
      <c r="R51" s="72">
        <v>5</v>
      </c>
      <c r="S51" s="72"/>
      <c r="T51" s="72"/>
      <c r="U51" s="72"/>
      <c r="V51" s="72"/>
      <c r="W51" s="72"/>
      <c r="X51" s="72"/>
      <c r="Y51" s="72">
        <v>3</v>
      </c>
      <c r="Z51" s="72"/>
      <c r="AA51" s="72">
        <v>3</v>
      </c>
      <c r="AB51" s="72"/>
      <c r="AC51" s="72"/>
      <c r="AD51" s="72"/>
      <c r="AE51" s="72"/>
      <c r="AF51" s="72"/>
      <c r="AG51" s="72"/>
      <c r="AH51" s="39">
        <v>2</v>
      </c>
      <c r="AI51" s="72"/>
      <c r="AJ51" s="72"/>
      <c r="AK51" s="80"/>
      <c r="AL51" s="39">
        <v>3</v>
      </c>
      <c r="AM51" s="72"/>
      <c r="AN51" s="72"/>
      <c r="AO51" s="80"/>
      <c r="AP51" s="72">
        <v>1</v>
      </c>
      <c r="AQ51" s="72"/>
      <c r="AR51" s="72"/>
      <c r="AS51" s="72"/>
      <c r="AT51" s="72"/>
      <c r="AU51" s="72"/>
      <c r="AV51" s="69">
        <f t="shared" si="1"/>
        <v>30</v>
      </c>
    </row>
    <row r="52" spans="1:48">
      <c r="A52" s="18" t="s">
        <v>40</v>
      </c>
      <c r="B52" s="28">
        <v>23</v>
      </c>
      <c r="C52" s="76" t="s">
        <v>117</v>
      </c>
      <c r="D52" s="76"/>
      <c r="E52" s="39">
        <v>1</v>
      </c>
      <c r="F52" s="72"/>
      <c r="G52" s="72">
        <v>5</v>
      </c>
      <c r="H52" s="72"/>
      <c r="I52" s="39">
        <v>4</v>
      </c>
      <c r="J52" s="72"/>
      <c r="K52" s="72"/>
      <c r="L52" s="72"/>
      <c r="M52" s="73">
        <v>3</v>
      </c>
      <c r="N52" s="39"/>
      <c r="O52" s="92"/>
      <c r="P52" s="160"/>
      <c r="Q52" s="72"/>
      <c r="R52" s="72">
        <v>5</v>
      </c>
      <c r="S52" s="72"/>
      <c r="T52" s="72"/>
      <c r="U52" s="72">
        <v>2</v>
      </c>
      <c r="V52" s="72">
        <v>2</v>
      </c>
      <c r="W52" s="72"/>
      <c r="X52" s="72"/>
      <c r="Y52" s="72"/>
      <c r="Z52" s="72">
        <v>2</v>
      </c>
      <c r="AA52" s="72"/>
      <c r="AB52" s="72"/>
      <c r="AC52" s="72"/>
      <c r="AD52" s="72"/>
      <c r="AE52" s="72"/>
      <c r="AF52" s="72"/>
      <c r="AG52" s="72"/>
      <c r="AH52" s="39">
        <v>2</v>
      </c>
      <c r="AI52" s="72"/>
      <c r="AJ52" s="72"/>
      <c r="AK52" s="72"/>
      <c r="AL52" s="72"/>
      <c r="AM52" s="72">
        <v>2</v>
      </c>
      <c r="AN52" s="72"/>
      <c r="AO52" s="72"/>
      <c r="AP52" s="72">
        <v>1</v>
      </c>
      <c r="AQ52" s="72"/>
      <c r="AR52" s="72"/>
      <c r="AS52" s="72"/>
      <c r="AT52" s="72"/>
      <c r="AU52" s="72"/>
      <c r="AV52" s="69">
        <f t="shared" si="1"/>
        <v>29</v>
      </c>
    </row>
    <row r="53" spans="1:48">
      <c r="A53" s="18" t="s">
        <v>40</v>
      </c>
      <c r="B53" s="28">
        <v>24</v>
      </c>
      <c r="C53" s="76" t="s">
        <v>118</v>
      </c>
      <c r="D53" s="76"/>
      <c r="E53" s="39">
        <v>1</v>
      </c>
      <c r="F53" s="72"/>
      <c r="G53" s="72">
        <v>5</v>
      </c>
      <c r="H53" s="72"/>
      <c r="I53" s="39">
        <v>4</v>
      </c>
      <c r="J53" s="72"/>
      <c r="K53" s="72">
        <v>3</v>
      </c>
      <c r="L53" s="72"/>
      <c r="N53" s="39"/>
      <c r="O53" s="73">
        <v>3</v>
      </c>
      <c r="P53" s="160"/>
      <c r="Q53" s="72"/>
      <c r="R53" s="72">
        <v>5</v>
      </c>
      <c r="S53" s="72"/>
      <c r="T53" s="72"/>
      <c r="U53" s="72">
        <v>2</v>
      </c>
      <c r="V53" s="72">
        <v>2</v>
      </c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39">
        <v>2</v>
      </c>
      <c r="AI53" s="72"/>
      <c r="AJ53" s="72"/>
      <c r="AK53" s="72"/>
      <c r="AL53" s="72"/>
      <c r="AM53" s="72">
        <v>2</v>
      </c>
      <c r="AN53" s="72"/>
      <c r="AO53" s="72"/>
      <c r="AP53" s="72">
        <v>1</v>
      </c>
      <c r="AQ53" s="72"/>
      <c r="AR53" s="72"/>
      <c r="AS53" s="72"/>
      <c r="AT53" s="72"/>
      <c r="AU53" s="72"/>
      <c r="AV53" s="69">
        <f t="shared" si="1"/>
        <v>30</v>
      </c>
    </row>
    <row r="54" spans="1:48">
      <c r="A54" s="18" t="s">
        <v>40</v>
      </c>
      <c r="B54" s="28">
        <v>25</v>
      </c>
      <c r="C54" s="76" t="s">
        <v>119</v>
      </c>
      <c r="D54" s="76"/>
      <c r="E54" s="39">
        <v>1</v>
      </c>
      <c r="F54" s="72">
        <v>5</v>
      </c>
      <c r="G54" s="72"/>
      <c r="H54" s="39">
        <v>3</v>
      </c>
      <c r="I54" s="72"/>
      <c r="J54" s="92"/>
      <c r="K54" s="39"/>
      <c r="L54" s="72"/>
      <c r="M54" s="73">
        <v>3</v>
      </c>
      <c r="N54" s="72">
        <v>2</v>
      </c>
      <c r="O54" s="72"/>
      <c r="P54" s="160"/>
      <c r="Q54" s="72">
        <v>4</v>
      </c>
      <c r="R54" s="72"/>
      <c r="S54" s="72">
        <v>1</v>
      </c>
      <c r="T54" s="72"/>
      <c r="U54" s="72"/>
      <c r="V54" s="72"/>
      <c r="W54" s="72"/>
      <c r="X54" s="72"/>
      <c r="Y54" s="72"/>
      <c r="Z54" s="72">
        <v>2</v>
      </c>
      <c r="AA54" s="72"/>
      <c r="AB54" s="72">
        <v>2</v>
      </c>
      <c r="AC54" s="72"/>
      <c r="AD54" s="72"/>
      <c r="AE54" s="72"/>
      <c r="AF54" s="72"/>
      <c r="AG54" s="72">
        <v>2</v>
      </c>
      <c r="AH54" s="72"/>
      <c r="AI54" s="72"/>
      <c r="AJ54" s="72"/>
      <c r="AK54" s="72"/>
      <c r="AL54" s="83"/>
      <c r="AM54" s="72"/>
      <c r="AN54" s="72">
        <v>3</v>
      </c>
      <c r="AO54" s="72"/>
      <c r="AP54" s="72"/>
      <c r="AQ54" s="72"/>
      <c r="AR54" s="72"/>
      <c r="AS54" s="72"/>
      <c r="AT54" s="72"/>
      <c r="AU54" s="72"/>
      <c r="AV54" s="69">
        <f t="shared" si="1"/>
        <v>28</v>
      </c>
    </row>
    <row r="55" spans="1:48">
      <c r="A55" s="18" t="s">
        <v>40</v>
      </c>
      <c r="B55" s="28">
        <v>26</v>
      </c>
      <c r="C55" s="76" t="s">
        <v>120</v>
      </c>
      <c r="D55" s="76"/>
      <c r="E55" s="39">
        <v>1</v>
      </c>
      <c r="F55" s="72"/>
      <c r="G55" s="72">
        <v>5</v>
      </c>
      <c r="H55" s="39">
        <v>3</v>
      </c>
      <c r="I55" s="72"/>
      <c r="J55" s="72"/>
      <c r="K55" s="72"/>
      <c r="L55" s="72"/>
      <c r="M55" s="73">
        <v>3</v>
      </c>
      <c r="N55" s="39">
        <v>2</v>
      </c>
      <c r="O55" s="92"/>
      <c r="P55" s="160"/>
      <c r="Q55" s="72">
        <v>4</v>
      </c>
      <c r="R55" s="72"/>
      <c r="S55" s="72">
        <v>1</v>
      </c>
      <c r="T55" s="72"/>
      <c r="U55" s="72"/>
      <c r="V55" s="72"/>
      <c r="W55" s="72"/>
      <c r="X55" s="72"/>
      <c r="Y55" s="72"/>
      <c r="Z55" s="72">
        <v>2</v>
      </c>
      <c r="AA55" s="72"/>
      <c r="AB55" s="72"/>
      <c r="AC55" s="72"/>
      <c r="AD55" s="72"/>
      <c r="AE55" s="72"/>
      <c r="AF55" s="72">
        <v>2</v>
      </c>
      <c r="AH55" s="72">
        <v>2</v>
      </c>
      <c r="AI55" s="72"/>
      <c r="AJ55" s="72"/>
      <c r="AK55" s="72"/>
      <c r="AL55" s="39">
        <v>3</v>
      </c>
      <c r="AM55" s="72"/>
      <c r="AN55" s="72"/>
      <c r="AO55" s="72">
        <v>1</v>
      </c>
      <c r="AP55" s="72">
        <v>1</v>
      </c>
      <c r="AQ55" s="72"/>
      <c r="AR55" s="72"/>
      <c r="AS55" s="72"/>
      <c r="AT55" s="72"/>
      <c r="AU55" s="72"/>
      <c r="AV55" s="74">
        <f t="shared" si="1"/>
        <v>30</v>
      </c>
    </row>
    <row r="56" spans="1:48" ht="21.75" customHeight="1">
      <c r="A56" s="18" t="s">
        <v>41</v>
      </c>
      <c r="B56" s="28">
        <v>1</v>
      </c>
      <c r="C56" s="114" t="s">
        <v>47</v>
      </c>
      <c r="D56" s="113">
        <v>1</v>
      </c>
      <c r="E56" s="73"/>
      <c r="F56" s="39"/>
      <c r="G56" s="39">
        <v>5</v>
      </c>
      <c r="H56" s="39"/>
      <c r="I56" s="39">
        <v>4</v>
      </c>
      <c r="J56" s="39"/>
      <c r="K56" s="39">
        <v>3</v>
      </c>
      <c r="L56" s="39"/>
      <c r="M56" s="73">
        <v>3</v>
      </c>
      <c r="N56" s="39"/>
      <c r="O56" s="39"/>
      <c r="P56" s="159"/>
      <c r="Q56" s="39"/>
      <c r="R56" s="39">
        <v>5</v>
      </c>
      <c r="S56" s="39"/>
      <c r="T56" s="39"/>
      <c r="U56" s="39"/>
      <c r="V56" s="39"/>
      <c r="W56" s="39"/>
      <c r="X56" s="39"/>
      <c r="Y56" s="39"/>
      <c r="Z56" s="39">
        <v>2</v>
      </c>
      <c r="AA56" s="39"/>
      <c r="AB56" s="39"/>
      <c r="AC56" s="39"/>
      <c r="AD56" s="39"/>
      <c r="AE56" s="39"/>
      <c r="AF56" s="39"/>
      <c r="AG56" s="39">
        <v>2</v>
      </c>
      <c r="AH56" s="39"/>
      <c r="AI56" s="39"/>
      <c r="AJ56" s="39"/>
      <c r="AK56" s="39"/>
      <c r="AL56" s="39">
        <v>3</v>
      </c>
      <c r="AM56" s="39"/>
      <c r="AN56" s="39"/>
      <c r="AO56" s="80">
        <v>1</v>
      </c>
      <c r="AP56" s="31"/>
      <c r="AQ56" s="31"/>
      <c r="AR56" s="31"/>
      <c r="AS56" s="31"/>
      <c r="AT56" s="31"/>
      <c r="AU56" s="31"/>
      <c r="AV56" s="69">
        <f t="shared" si="1"/>
        <v>29</v>
      </c>
    </row>
    <row r="57" spans="1:48">
      <c r="A57" s="18" t="s">
        <v>41</v>
      </c>
      <c r="B57" s="28">
        <v>2</v>
      </c>
      <c r="C57" s="114" t="s">
        <v>48</v>
      </c>
      <c r="D57" s="113"/>
      <c r="E57" s="39">
        <v>1</v>
      </c>
      <c r="F57" s="39"/>
      <c r="G57" s="39">
        <v>5</v>
      </c>
      <c r="H57" s="39"/>
      <c r="I57" s="39">
        <v>4</v>
      </c>
      <c r="J57" s="39"/>
      <c r="K57" s="39"/>
      <c r="L57" s="39"/>
      <c r="N57" s="39"/>
      <c r="O57" s="39">
        <v>3</v>
      </c>
      <c r="P57" s="159"/>
      <c r="Q57" s="39"/>
      <c r="R57" s="39">
        <v>5</v>
      </c>
      <c r="S57" s="39"/>
      <c r="T57" s="39"/>
      <c r="U57" s="39"/>
      <c r="V57" s="39"/>
      <c r="W57" s="39"/>
      <c r="X57" s="39"/>
      <c r="Y57" s="39">
        <v>3</v>
      </c>
      <c r="Z57" s="39"/>
      <c r="AA57" s="39">
        <v>3</v>
      </c>
      <c r="AB57" s="39"/>
      <c r="AC57" s="39"/>
      <c r="AD57" s="39">
        <v>2</v>
      </c>
      <c r="AE57" s="39"/>
      <c r="AF57" s="39"/>
      <c r="AG57" s="39"/>
      <c r="AH57" s="39">
        <v>2</v>
      </c>
      <c r="AI57" s="39"/>
      <c r="AJ57" s="39"/>
      <c r="AK57" s="39"/>
      <c r="AL57" s="130"/>
      <c r="AM57" s="39"/>
      <c r="AN57" s="39"/>
      <c r="AO57" s="39"/>
      <c r="AP57" s="31"/>
      <c r="AQ57" s="31"/>
      <c r="AR57" s="31"/>
      <c r="AS57" s="31"/>
      <c r="AT57" s="31"/>
      <c r="AU57" s="31"/>
      <c r="AV57" s="69">
        <f t="shared" si="1"/>
        <v>28</v>
      </c>
    </row>
    <row r="58" spans="1:48">
      <c r="A58" s="18" t="s">
        <v>41</v>
      </c>
      <c r="B58" s="28">
        <v>3</v>
      </c>
      <c r="C58" s="114" t="s">
        <v>49</v>
      </c>
      <c r="D58" s="115"/>
      <c r="E58" s="39">
        <v>1</v>
      </c>
      <c r="F58" s="42"/>
      <c r="G58" s="42">
        <v>5</v>
      </c>
      <c r="H58" s="42"/>
      <c r="I58" s="39">
        <v>4</v>
      </c>
      <c r="J58" s="132"/>
      <c r="K58" s="42"/>
      <c r="L58" s="42"/>
      <c r="M58" s="42"/>
      <c r="N58" s="42"/>
      <c r="O58" s="42">
        <v>3</v>
      </c>
      <c r="P58" s="161"/>
      <c r="Q58" s="42"/>
      <c r="R58" s="42">
        <v>5</v>
      </c>
      <c r="S58" s="42"/>
      <c r="T58" s="42"/>
      <c r="U58" s="42">
        <v>2</v>
      </c>
      <c r="V58" s="42"/>
      <c r="W58" s="42">
        <v>3</v>
      </c>
      <c r="X58" s="42"/>
      <c r="Y58" s="42"/>
      <c r="Z58" s="42"/>
      <c r="AA58" s="42"/>
      <c r="AB58" s="42"/>
      <c r="AC58" s="42"/>
      <c r="AD58" s="42"/>
      <c r="AE58" s="42"/>
      <c r="AF58" s="42"/>
      <c r="AG58" s="42">
        <v>2</v>
      </c>
      <c r="AH58" s="39"/>
      <c r="AI58" s="42"/>
      <c r="AJ58" s="42"/>
      <c r="AK58" s="42"/>
      <c r="AL58" s="42"/>
      <c r="AM58" s="42"/>
      <c r="AN58" s="42">
        <v>3</v>
      </c>
      <c r="AO58" s="43"/>
      <c r="AP58" s="31"/>
      <c r="AQ58" s="31"/>
      <c r="AR58" s="31"/>
      <c r="AS58" s="31"/>
      <c r="AT58" s="31"/>
      <c r="AU58" s="31"/>
      <c r="AV58" s="74">
        <f t="shared" si="1"/>
        <v>28</v>
      </c>
    </row>
    <row r="59" spans="1:48">
      <c r="A59" s="18" t="s">
        <v>41</v>
      </c>
      <c r="B59" s="28">
        <v>4</v>
      </c>
      <c r="C59" s="114" t="s">
        <v>50</v>
      </c>
      <c r="D59" s="113">
        <v>1</v>
      </c>
      <c r="E59" s="80"/>
      <c r="F59" s="80">
        <v>5</v>
      </c>
      <c r="G59" s="80"/>
      <c r="H59" s="80"/>
      <c r="I59" s="39">
        <v>4</v>
      </c>
      <c r="J59" s="80"/>
      <c r="K59" s="80"/>
      <c r="L59" s="80"/>
      <c r="M59" s="73">
        <v>3</v>
      </c>
      <c r="N59" s="80"/>
      <c r="O59" s="80"/>
      <c r="P59" s="160">
        <v>2</v>
      </c>
      <c r="Q59" s="80">
        <v>4</v>
      </c>
      <c r="R59" s="80"/>
      <c r="S59" s="80"/>
      <c r="T59" s="80">
        <v>2</v>
      </c>
      <c r="U59" s="80"/>
      <c r="V59" s="80">
        <v>2</v>
      </c>
      <c r="W59" s="80"/>
      <c r="X59" s="80"/>
      <c r="Y59" s="80"/>
      <c r="Z59" s="80"/>
      <c r="AA59" s="80">
        <v>3</v>
      </c>
      <c r="AB59" s="80"/>
      <c r="AC59" s="80"/>
      <c r="AD59" s="80"/>
      <c r="AE59" s="80"/>
      <c r="AF59" s="80"/>
      <c r="AG59" s="80">
        <v>2</v>
      </c>
      <c r="AH59" s="80"/>
      <c r="AI59" s="80"/>
      <c r="AJ59" s="80"/>
      <c r="AK59" s="80"/>
      <c r="AL59" s="80"/>
      <c r="AM59" s="80">
        <v>2</v>
      </c>
      <c r="AN59" s="80"/>
      <c r="AO59" s="80"/>
      <c r="AP59" s="72"/>
      <c r="AQ59" s="72"/>
      <c r="AR59" s="72"/>
      <c r="AS59" s="72"/>
      <c r="AT59" s="72"/>
      <c r="AU59" s="72"/>
      <c r="AV59" s="69">
        <f t="shared" si="1"/>
        <v>30</v>
      </c>
    </row>
    <row r="60" spans="1:48">
      <c r="A60" s="18" t="s">
        <v>41</v>
      </c>
      <c r="B60" s="28">
        <v>5</v>
      </c>
      <c r="C60" s="114" t="s">
        <v>51</v>
      </c>
      <c r="D60" s="116"/>
      <c r="E60" s="39">
        <v>1</v>
      </c>
      <c r="F60" s="81"/>
      <c r="G60" s="81">
        <v>5</v>
      </c>
      <c r="H60" s="81"/>
      <c r="I60" s="39">
        <v>4</v>
      </c>
      <c r="J60" s="81"/>
      <c r="K60" s="81"/>
      <c r="L60" s="81"/>
      <c r="M60" s="73">
        <v>3</v>
      </c>
      <c r="N60" s="81"/>
      <c r="O60" s="81"/>
      <c r="P60" s="162"/>
      <c r="Q60" s="81"/>
      <c r="R60" s="81">
        <v>5</v>
      </c>
      <c r="S60" s="81"/>
      <c r="T60" s="81"/>
      <c r="U60" s="81"/>
      <c r="V60" s="81"/>
      <c r="W60" s="81"/>
      <c r="X60" s="81"/>
      <c r="Y60" s="81">
        <v>3</v>
      </c>
      <c r="Z60" s="81"/>
      <c r="AA60" s="81">
        <v>3</v>
      </c>
      <c r="AB60" s="81"/>
      <c r="AC60" s="81"/>
      <c r="AD60" s="81">
        <v>2</v>
      </c>
      <c r="AE60" s="81"/>
      <c r="AF60" s="81"/>
      <c r="AG60" s="81"/>
      <c r="AH60" s="39">
        <v>2</v>
      </c>
      <c r="AI60" s="81"/>
      <c r="AJ60" s="81"/>
      <c r="AK60" s="81"/>
      <c r="AL60" s="81"/>
      <c r="AM60" s="81"/>
      <c r="AN60" s="81"/>
      <c r="AO60" s="80"/>
      <c r="AP60" s="72"/>
      <c r="AQ60" s="72"/>
      <c r="AR60" s="72"/>
      <c r="AS60" s="72"/>
      <c r="AT60" s="72"/>
      <c r="AU60" s="72"/>
      <c r="AV60" s="69">
        <f t="shared" si="1"/>
        <v>28</v>
      </c>
    </row>
    <row r="61" spans="1:48">
      <c r="A61" s="18" t="s">
        <v>41</v>
      </c>
      <c r="B61" s="28">
        <v>6</v>
      </c>
      <c r="C61" s="114" t="s">
        <v>52</v>
      </c>
      <c r="D61" s="113">
        <v>1</v>
      </c>
      <c r="E61" s="82"/>
      <c r="G61" s="80">
        <v>5</v>
      </c>
      <c r="H61" s="39">
        <v>3</v>
      </c>
      <c r="I61" s="80"/>
      <c r="J61" s="80"/>
      <c r="K61" s="39">
        <v>3</v>
      </c>
      <c r="L61" s="80"/>
      <c r="M61" s="73">
        <v>3</v>
      </c>
      <c r="N61" s="80"/>
      <c r="O61" s="80"/>
      <c r="P61" s="160"/>
      <c r="Q61" s="80">
        <v>4</v>
      </c>
      <c r="R61" s="80"/>
      <c r="S61" s="80"/>
      <c r="T61" s="80"/>
      <c r="U61" s="80"/>
      <c r="V61" s="80"/>
      <c r="W61" s="80"/>
      <c r="X61" s="80"/>
      <c r="Y61" s="80"/>
      <c r="Z61" s="80"/>
      <c r="AA61" s="80">
        <v>3</v>
      </c>
      <c r="AB61" s="80"/>
      <c r="AC61" s="80"/>
      <c r="AD61" s="80"/>
      <c r="AE61" s="80">
        <v>3</v>
      </c>
      <c r="AF61" s="80"/>
      <c r="AG61" s="80">
        <v>2</v>
      </c>
      <c r="AH61" s="80"/>
      <c r="AI61" s="80"/>
      <c r="AJ61" s="80"/>
      <c r="AK61" s="80"/>
      <c r="AL61" s="80"/>
      <c r="AM61" s="80"/>
      <c r="AN61" s="80"/>
      <c r="AO61" s="80">
        <v>1</v>
      </c>
      <c r="AP61" s="72"/>
      <c r="AQ61" s="72"/>
      <c r="AR61" s="72"/>
      <c r="AS61" s="72"/>
      <c r="AT61" s="72"/>
      <c r="AU61" s="72"/>
      <c r="AV61" s="69">
        <f t="shared" si="1"/>
        <v>28</v>
      </c>
    </row>
    <row r="62" spans="1:48">
      <c r="A62" s="18" t="s">
        <v>41</v>
      </c>
      <c r="B62" s="28">
        <v>7</v>
      </c>
      <c r="C62" s="114" t="s">
        <v>54</v>
      </c>
      <c r="D62" s="113"/>
      <c r="E62" s="39">
        <v>1</v>
      </c>
      <c r="F62" s="80"/>
      <c r="G62" s="80">
        <v>5</v>
      </c>
      <c r="H62" s="80"/>
      <c r="I62" s="39">
        <v>4</v>
      </c>
      <c r="J62" s="80"/>
      <c r="K62" s="39"/>
      <c r="L62" s="80"/>
      <c r="M62" s="73">
        <v>3</v>
      </c>
      <c r="N62" s="131"/>
      <c r="O62" s="80"/>
      <c r="P62" s="160"/>
      <c r="Q62" s="80"/>
      <c r="R62" s="80">
        <v>5</v>
      </c>
      <c r="S62" s="80"/>
      <c r="T62" s="80"/>
      <c r="U62" s="80">
        <v>2</v>
      </c>
      <c r="V62" s="80"/>
      <c r="W62" s="80"/>
      <c r="X62" s="80"/>
      <c r="Y62" s="80"/>
      <c r="Z62" s="80"/>
      <c r="AA62" s="80">
        <v>3</v>
      </c>
      <c r="AB62" s="80">
        <v>2</v>
      </c>
      <c r="AC62" s="80"/>
      <c r="AD62" s="80"/>
      <c r="AE62" s="80"/>
      <c r="AF62" s="80"/>
      <c r="AG62" s="80"/>
      <c r="AH62" s="39">
        <v>2</v>
      </c>
      <c r="AI62" s="80"/>
      <c r="AJ62" s="80"/>
      <c r="AK62" s="80"/>
      <c r="AL62" s="80"/>
      <c r="AM62" s="80"/>
      <c r="AN62" s="80"/>
      <c r="AO62" s="80"/>
      <c r="AP62" s="72">
        <v>1</v>
      </c>
      <c r="AQ62" s="72"/>
      <c r="AR62" s="72"/>
      <c r="AS62" s="72"/>
      <c r="AT62" s="72"/>
      <c r="AU62" s="72"/>
      <c r="AV62" s="69">
        <f t="shared" si="1"/>
        <v>28</v>
      </c>
    </row>
    <row r="63" spans="1:48">
      <c r="A63" s="18" t="s">
        <v>41</v>
      </c>
      <c r="B63" s="28">
        <v>8</v>
      </c>
      <c r="C63" s="114" t="s">
        <v>55</v>
      </c>
      <c r="D63" s="115">
        <v>1</v>
      </c>
      <c r="E63" s="82"/>
      <c r="F63" s="81">
        <v>5</v>
      </c>
      <c r="G63" s="81"/>
      <c r="H63" s="81"/>
      <c r="I63" s="39">
        <v>4</v>
      </c>
      <c r="J63" s="81"/>
      <c r="K63" s="81"/>
      <c r="L63" s="81">
        <v>2</v>
      </c>
      <c r="M63" s="81"/>
      <c r="N63" s="81"/>
      <c r="O63" s="81">
        <v>3</v>
      </c>
      <c r="P63" s="162">
        <v>2</v>
      </c>
      <c r="Q63" s="81">
        <v>4</v>
      </c>
      <c r="R63" s="81"/>
      <c r="S63" s="81"/>
      <c r="T63" s="81"/>
      <c r="U63" s="81"/>
      <c r="V63" s="81"/>
      <c r="W63" s="81"/>
      <c r="X63" s="81"/>
      <c r="Y63" s="81"/>
      <c r="Z63" s="81">
        <v>2</v>
      </c>
      <c r="AA63" s="81"/>
      <c r="AB63" s="81"/>
      <c r="AC63" s="81"/>
      <c r="AD63" s="81">
        <v>2</v>
      </c>
      <c r="AE63" s="81"/>
      <c r="AF63" s="81"/>
      <c r="AG63" s="81"/>
      <c r="AH63" s="39">
        <v>2</v>
      </c>
      <c r="AI63" s="81"/>
      <c r="AJ63" s="81"/>
      <c r="AK63" s="80">
        <v>2</v>
      </c>
      <c r="AL63" s="92"/>
      <c r="AM63" s="81"/>
      <c r="AN63" s="81"/>
      <c r="AO63" s="81">
        <v>1</v>
      </c>
      <c r="AP63" s="72"/>
      <c r="AQ63" s="72"/>
      <c r="AR63" s="72"/>
      <c r="AS63" s="72"/>
      <c r="AT63" s="72"/>
      <c r="AU63" s="72"/>
      <c r="AV63" s="69">
        <f t="shared" si="1"/>
        <v>30</v>
      </c>
    </row>
    <row r="64" spans="1:48">
      <c r="A64" s="18" t="s">
        <v>41</v>
      </c>
      <c r="B64" s="28">
        <v>9</v>
      </c>
      <c r="C64" s="114" t="s">
        <v>56</v>
      </c>
      <c r="D64" s="115">
        <v>1</v>
      </c>
      <c r="E64" s="82"/>
      <c r="F64" s="81">
        <v>5</v>
      </c>
      <c r="G64" s="81"/>
      <c r="H64" s="39">
        <v>3</v>
      </c>
      <c r="I64" s="81"/>
      <c r="J64" s="81"/>
      <c r="K64" s="238"/>
      <c r="L64" s="81">
        <v>2</v>
      </c>
      <c r="M64" s="81"/>
      <c r="N64" s="81"/>
      <c r="O64" s="133">
        <v>3</v>
      </c>
      <c r="P64" s="162"/>
      <c r="Q64" s="81">
        <v>4</v>
      </c>
      <c r="R64" s="81"/>
      <c r="S64" s="81"/>
      <c r="T64" s="81"/>
      <c r="U64" s="81"/>
      <c r="V64" s="81"/>
      <c r="W64" s="81"/>
      <c r="X64" s="81"/>
      <c r="Y64" s="81"/>
      <c r="Z64" s="81"/>
      <c r="AA64" s="81">
        <v>3</v>
      </c>
      <c r="AB64" s="81"/>
      <c r="AC64" s="81"/>
      <c r="AD64" s="81">
        <v>2</v>
      </c>
      <c r="AE64" s="81"/>
      <c r="AF64" s="81"/>
      <c r="AG64" s="81">
        <v>2</v>
      </c>
      <c r="AH64" s="81"/>
      <c r="AI64" s="81"/>
      <c r="AJ64" s="81"/>
      <c r="AK64" s="39">
        <v>2</v>
      </c>
      <c r="AM64" s="81"/>
      <c r="AN64" s="81"/>
      <c r="AO64" s="80">
        <v>1</v>
      </c>
      <c r="AP64" s="72"/>
      <c r="AQ64" s="72"/>
      <c r="AR64" s="72"/>
      <c r="AS64" s="72"/>
      <c r="AT64" s="72"/>
      <c r="AU64" s="72"/>
      <c r="AV64" s="69">
        <f t="shared" si="1"/>
        <v>28</v>
      </c>
    </row>
    <row r="65" spans="1:48">
      <c r="A65" s="18" t="s">
        <v>41</v>
      </c>
      <c r="B65" s="28">
        <v>10</v>
      </c>
      <c r="C65" s="114" t="s">
        <v>57</v>
      </c>
      <c r="D65" s="113">
        <v>1</v>
      </c>
      <c r="E65" s="80"/>
      <c r="F65" s="80"/>
      <c r="G65" s="80">
        <v>5</v>
      </c>
      <c r="H65" s="80"/>
      <c r="I65" s="39">
        <v>4</v>
      </c>
      <c r="J65" s="80"/>
      <c r="K65" s="80"/>
      <c r="L65" s="80"/>
      <c r="M65" s="73">
        <v>3</v>
      </c>
      <c r="N65" s="80"/>
      <c r="O65" s="80"/>
      <c r="P65" s="160"/>
      <c r="Q65" s="80"/>
      <c r="R65" s="80">
        <v>5</v>
      </c>
      <c r="S65" s="80"/>
      <c r="T65" s="80"/>
      <c r="U65" s="80">
        <v>2</v>
      </c>
      <c r="V65" s="80"/>
      <c r="W65" s="80">
        <v>3</v>
      </c>
      <c r="X65" s="80"/>
      <c r="Y65" s="80"/>
      <c r="Z65" s="80"/>
      <c r="AA65" s="80">
        <v>3</v>
      </c>
      <c r="AB65" s="80">
        <v>2</v>
      </c>
      <c r="AC65" s="80"/>
      <c r="AD65" s="80"/>
      <c r="AE65" s="80"/>
      <c r="AF65" s="80"/>
      <c r="AG65" s="80"/>
      <c r="AH65" s="39">
        <v>2</v>
      </c>
      <c r="AI65" s="80"/>
      <c r="AJ65" s="80"/>
      <c r="AK65" s="80"/>
      <c r="AL65" s="80"/>
      <c r="AM65" s="80"/>
      <c r="AN65" s="80"/>
      <c r="AO65" s="80"/>
      <c r="AP65" s="72"/>
      <c r="AQ65" s="72"/>
      <c r="AR65" s="72"/>
      <c r="AS65" s="72"/>
      <c r="AT65" s="72"/>
      <c r="AU65" s="72"/>
      <c r="AV65" s="69">
        <f t="shared" si="1"/>
        <v>30</v>
      </c>
    </row>
    <row r="66" spans="1:48">
      <c r="A66" s="18" t="s">
        <v>41</v>
      </c>
      <c r="B66" s="28">
        <v>11</v>
      </c>
      <c r="C66" s="114" t="s">
        <v>58</v>
      </c>
      <c r="D66" s="116"/>
      <c r="E66" s="39">
        <v>1</v>
      </c>
      <c r="F66" s="81">
        <v>5</v>
      </c>
      <c r="G66" s="81"/>
      <c r="H66" s="81"/>
      <c r="I66" s="39">
        <v>4</v>
      </c>
      <c r="J66" s="81"/>
      <c r="K66" s="39">
        <v>3</v>
      </c>
      <c r="L66" s="81"/>
      <c r="M66" s="81"/>
      <c r="N66" s="81">
        <v>2</v>
      </c>
      <c r="O66" s="81"/>
      <c r="P66" s="162">
        <v>2</v>
      </c>
      <c r="Q66" s="81">
        <v>4</v>
      </c>
      <c r="R66" s="81"/>
      <c r="S66" s="81"/>
      <c r="T66" s="81">
        <v>2</v>
      </c>
      <c r="U66" s="81"/>
      <c r="V66" s="81"/>
      <c r="W66" s="81"/>
      <c r="X66" s="81"/>
      <c r="Y66" s="81"/>
      <c r="Z66" s="81">
        <v>2</v>
      </c>
      <c r="AA66" s="81"/>
      <c r="AB66" s="81">
        <v>2</v>
      </c>
      <c r="AC66" s="81"/>
      <c r="AD66" s="81"/>
      <c r="AE66" s="81"/>
      <c r="AF66" s="81"/>
      <c r="AG66" s="81">
        <v>2</v>
      </c>
      <c r="AH66" s="81"/>
      <c r="AI66" s="81"/>
      <c r="AJ66" s="81"/>
      <c r="AK66" s="81"/>
      <c r="AL66" s="81"/>
      <c r="AM66" s="81"/>
      <c r="AN66" s="81"/>
      <c r="AO66" s="82"/>
      <c r="AP66" s="72"/>
      <c r="AQ66" s="72"/>
      <c r="AR66" s="72"/>
      <c r="AS66" s="72"/>
      <c r="AT66" s="72"/>
      <c r="AU66" s="72"/>
      <c r="AV66" s="69">
        <f t="shared" si="1"/>
        <v>29</v>
      </c>
    </row>
    <row r="67" spans="1:48" s="12" customFormat="1">
      <c r="A67" s="18"/>
      <c r="B67" s="28">
        <v>12</v>
      </c>
      <c r="C67" s="114" t="s">
        <v>512</v>
      </c>
      <c r="D67" s="116">
        <v>1</v>
      </c>
      <c r="E67" s="39"/>
      <c r="F67" s="81">
        <v>5</v>
      </c>
      <c r="G67" s="81"/>
      <c r="H67" s="81">
        <v>3</v>
      </c>
      <c r="I67" s="39"/>
      <c r="J67" s="81"/>
      <c r="K67" s="39"/>
      <c r="L67" s="81"/>
      <c r="M67" s="81">
        <v>3</v>
      </c>
      <c r="N67" s="81"/>
      <c r="O67" s="81"/>
      <c r="P67" s="162">
        <v>2</v>
      </c>
      <c r="Q67" s="81"/>
      <c r="R67" s="81">
        <v>5</v>
      </c>
      <c r="S67" s="81"/>
      <c r="T67" s="81"/>
      <c r="U67" s="81"/>
      <c r="V67" s="81"/>
      <c r="W67" s="81"/>
      <c r="X67" s="81"/>
      <c r="Y67" s="81"/>
      <c r="Z67" s="81"/>
      <c r="AA67" s="81">
        <v>3</v>
      </c>
      <c r="AB67" s="81"/>
      <c r="AC67" s="81"/>
      <c r="AD67" s="81">
        <v>2</v>
      </c>
      <c r="AE67" s="81"/>
      <c r="AF67" s="81"/>
      <c r="AG67" s="81">
        <v>2</v>
      </c>
      <c r="AH67" s="81"/>
      <c r="AI67" s="81"/>
      <c r="AJ67" s="81"/>
      <c r="AK67" s="81"/>
      <c r="AL67" s="81">
        <v>3</v>
      </c>
      <c r="AM67" s="81"/>
      <c r="AN67" s="81"/>
      <c r="AO67" s="82">
        <v>1</v>
      </c>
      <c r="AP67" s="72"/>
      <c r="AQ67" s="72"/>
      <c r="AR67" s="72"/>
      <c r="AS67" s="72"/>
      <c r="AT67" s="72"/>
      <c r="AU67" s="72"/>
      <c r="AV67" s="69">
        <f t="shared" si="1"/>
        <v>30</v>
      </c>
    </row>
    <row r="68" spans="1:48">
      <c r="A68" s="18" t="s">
        <v>41</v>
      </c>
      <c r="B68" s="28">
        <v>13</v>
      </c>
      <c r="C68" s="76" t="s">
        <v>91</v>
      </c>
      <c r="D68" s="76"/>
      <c r="E68" s="39">
        <v>1</v>
      </c>
      <c r="F68" s="72">
        <v>5</v>
      </c>
      <c r="G68" s="72"/>
      <c r="H68" s="72"/>
      <c r="I68" s="39">
        <v>4</v>
      </c>
      <c r="J68" s="72"/>
      <c r="K68" s="72"/>
      <c r="L68" s="72"/>
      <c r="M68" s="73">
        <v>3</v>
      </c>
      <c r="N68" s="39">
        <v>2</v>
      </c>
      <c r="O68" s="72"/>
      <c r="P68" s="160"/>
      <c r="Q68" s="72">
        <v>4</v>
      </c>
      <c r="R68" s="72"/>
      <c r="S68" s="72">
        <v>1</v>
      </c>
      <c r="T68" s="72"/>
      <c r="U68" s="72"/>
      <c r="V68" s="72"/>
      <c r="W68" s="72"/>
      <c r="X68" s="72"/>
      <c r="Y68" s="72"/>
      <c r="Z68" s="72">
        <v>2</v>
      </c>
      <c r="AA68" s="72"/>
      <c r="AB68" s="72"/>
      <c r="AC68" s="72"/>
      <c r="AD68" s="72"/>
      <c r="AE68" s="72">
        <v>3</v>
      </c>
      <c r="AF68" s="72"/>
      <c r="AG68" s="72"/>
      <c r="AH68" s="39">
        <v>2</v>
      </c>
      <c r="AI68" s="72"/>
      <c r="AJ68" s="72"/>
      <c r="AK68" s="80">
        <v>2</v>
      </c>
      <c r="AL68" s="92"/>
      <c r="AM68" s="72"/>
      <c r="AN68" s="72"/>
      <c r="AO68" s="72"/>
      <c r="AP68" s="72"/>
      <c r="AQ68" s="72"/>
      <c r="AR68" s="72"/>
      <c r="AS68" s="72"/>
      <c r="AT68" s="72"/>
      <c r="AU68" s="72"/>
      <c r="AV68" s="69">
        <f t="shared" ref="AV68:AV82" si="2">SUM(D68:AU68)</f>
        <v>29</v>
      </c>
    </row>
    <row r="69" spans="1:48">
      <c r="A69" s="18" t="s">
        <v>41</v>
      </c>
      <c r="B69" s="28">
        <v>14</v>
      </c>
      <c r="C69" s="76" t="s">
        <v>93</v>
      </c>
      <c r="D69" s="76"/>
      <c r="E69" s="39">
        <v>1</v>
      </c>
      <c r="F69" s="72"/>
      <c r="G69" s="72">
        <v>5</v>
      </c>
      <c r="H69" s="72"/>
      <c r="I69" s="39">
        <v>4</v>
      </c>
      <c r="J69" s="72"/>
      <c r="K69" s="72"/>
      <c r="L69" s="72"/>
      <c r="M69" s="73">
        <v>3</v>
      </c>
      <c r="N69" s="39">
        <v>2</v>
      </c>
      <c r="O69" s="72"/>
      <c r="P69" s="160"/>
      <c r="Q69" s="72"/>
      <c r="R69" s="72">
        <v>5</v>
      </c>
      <c r="S69" s="72"/>
      <c r="T69" s="72"/>
      <c r="U69" s="72">
        <v>2</v>
      </c>
      <c r="V69" s="72"/>
      <c r="W69" s="72">
        <v>3</v>
      </c>
      <c r="X69" s="72"/>
      <c r="Y69" s="72"/>
      <c r="Z69" s="72"/>
      <c r="AA69" s="72"/>
      <c r="AB69" s="72">
        <v>2</v>
      </c>
      <c r="AC69" s="72"/>
      <c r="AD69" s="72"/>
      <c r="AE69" s="72"/>
      <c r="AF69" s="72"/>
      <c r="AG69" s="72"/>
      <c r="AH69" s="39">
        <v>2</v>
      </c>
      <c r="AI69" s="72"/>
      <c r="AJ69" s="72"/>
      <c r="AK69" s="72"/>
      <c r="AL69" s="72"/>
      <c r="AM69" s="72"/>
      <c r="AN69" s="72"/>
      <c r="AO69" s="80">
        <v>1</v>
      </c>
      <c r="AP69" s="72"/>
      <c r="AQ69" s="72"/>
      <c r="AR69" s="72"/>
      <c r="AS69" s="72"/>
      <c r="AT69" s="72"/>
      <c r="AU69" s="72"/>
      <c r="AV69" s="69">
        <f t="shared" si="2"/>
        <v>30</v>
      </c>
    </row>
    <row r="70" spans="1:48">
      <c r="A70" s="18" t="s">
        <v>41</v>
      </c>
      <c r="B70" s="28">
        <v>15</v>
      </c>
      <c r="C70" s="114" t="s">
        <v>59</v>
      </c>
      <c r="D70" s="117">
        <v>1</v>
      </c>
      <c r="E70" s="81"/>
      <c r="F70" s="81"/>
      <c r="G70" s="81">
        <v>5</v>
      </c>
      <c r="H70" s="81"/>
      <c r="I70" s="39">
        <v>4</v>
      </c>
      <c r="J70" s="81"/>
      <c r="K70" s="81"/>
      <c r="L70" s="81">
        <v>2</v>
      </c>
      <c r="M70" s="81"/>
      <c r="N70" s="81"/>
      <c r="O70" s="81">
        <v>3</v>
      </c>
      <c r="P70" s="162"/>
      <c r="Q70" s="81"/>
      <c r="R70" s="81">
        <v>5</v>
      </c>
      <c r="S70" s="81"/>
      <c r="T70" s="81"/>
      <c r="U70" s="81"/>
      <c r="V70" s="81"/>
      <c r="W70" s="81"/>
      <c r="X70" s="81"/>
      <c r="Y70" s="81"/>
      <c r="Z70" s="81"/>
      <c r="AA70" s="81">
        <v>3</v>
      </c>
      <c r="AB70" s="81"/>
      <c r="AC70" s="81"/>
      <c r="AD70" s="81">
        <v>2</v>
      </c>
      <c r="AE70" s="81"/>
      <c r="AF70" s="81"/>
      <c r="AG70" s="81">
        <v>2</v>
      </c>
      <c r="AH70" s="39"/>
      <c r="AI70" s="81"/>
      <c r="AJ70" s="81"/>
      <c r="AL70" s="80">
        <v>3</v>
      </c>
      <c r="AM70" s="82"/>
      <c r="AN70" s="82"/>
      <c r="AO70" s="82">
        <v>1</v>
      </c>
      <c r="AP70" s="72">
        <v>1</v>
      </c>
      <c r="AQ70" s="72"/>
      <c r="AR70" s="72"/>
      <c r="AS70" s="72"/>
      <c r="AT70" s="72"/>
      <c r="AU70" s="72"/>
      <c r="AV70" s="69">
        <f t="shared" si="2"/>
        <v>32</v>
      </c>
    </row>
    <row r="71" spans="1:48">
      <c r="A71" s="18" t="s">
        <v>41</v>
      </c>
      <c r="B71" s="28">
        <v>16</v>
      </c>
      <c r="C71" s="114" t="s">
        <v>60</v>
      </c>
      <c r="D71" s="115"/>
      <c r="E71" s="39">
        <v>1</v>
      </c>
      <c r="F71" s="81"/>
      <c r="G71" s="81">
        <v>5</v>
      </c>
      <c r="H71" s="81"/>
      <c r="I71" s="39">
        <v>4</v>
      </c>
      <c r="J71" s="81"/>
      <c r="K71" s="81"/>
      <c r="L71" s="81"/>
      <c r="M71" s="73">
        <v>3</v>
      </c>
      <c r="N71" s="81"/>
      <c r="O71" s="81"/>
      <c r="P71" s="162"/>
      <c r="Q71" s="81"/>
      <c r="R71" s="81">
        <v>5</v>
      </c>
      <c r="S71" s="81"/>
      <c r="T71" s="81"/>
      <c r="U71" s="81"/>
      <c r="V71" s="81"/>
      <c r="W71" s="81"/>
      <c r="X71" s="81"/>
      <c r="Y71" s="81">
        <v>3</v>
      </c>
      <c r="Z71" s="81"/>
      <c r="AA71" s="81">
        <v>3</v>
      </c>
      <c r="AB71" s="81"/>
      <c r="AC71" s="81"/>
      <c r="AD71" s="81"/>
      <c r="AE71" s="81"/>
      <c r="AF71" s="81"/>
      <c r="AG71" s="81"/>
      <c r="AH71" s="39">
        <v>2</v>
      </c>
      <c r="AI71" s="81"/>
      <c r="AJ71" s="81"/>
      <c r="AK71" s="81"/>
      <c r="AL71" s="133"/>
      <c r="AM71" s="81">
        <v>2</v>
      </c>
      <c r="AN71" s="82"/>
      <c r="AO71" s="82"/>
      <c r="AP71" s="72"/>
      <c r="AQ71" s="72"/>
      <c r="AR71" s="72"/>
      <c r="AS71" s="72"/>
      <c r="AT71" s="72"/>
      <c r="AU71" s="72"/>
      <c r="AV71" s="69">
        <f t="shared" si="2"/>
        <v>28</v>
      </c>
    </row>
    <row r="72" spans="1:48">
      <c r="A72" s="18" t="s">
        <v>41</v>
      </c>
      <c r="B72" s="28">
        <v>17</v>
      </c>
      <c r="C72" s="76" t="s">
        <v>94</v>
      </c>
      <c r="D72" s="76"/>
      <c r="E72" s="39">
        <v>1</v>
      </c>
      <c r="F72" s="72"/>
      <c r="G72" s="72">
        <v>5</v>
      </c>
      <c r="H72" s="72"/>
      <c r="I72" s="39">
        <v>4</v>
      </c>
      <c r="J72" s="72"/>
      <c r="K72" s="39">
        <v>3</v>
      </c>
      <c r="L72" s="72"/>
      <c r="M72" s="72"/>
      <c r="N72" s="72"/>
      <c r="O72" s="72">
        <v>3</v>
      </c>
      <c r="P72" s="160"/>
      <c r="Q72" s="72"/>
      <c r="R72" s="72">
        <v>5</v>
      </c>
      <c r="S72" s="72"/>
      <c r="T72" s="72"/>
      <c r="U72" s="72"/>
      <c r="V72" s="72"/>
      <c r="W72" s="72"/>
      <c r="X72" s="72"/>
      <c r="Y72" s="72"/>
      <c r="Z72" s="72">
        <v>2</v>
      </c>
      <c r="AA72" s="72"/>
      <c r="AB72" s="72">
        <v>2</v>
      </c>
      <c r="AC72" s="72"/>
      <c r="AD72" s="72"/>
      <c r="AE72" s="72"/>
      <c r="AF72" s="72"/>
      <c r="AG72" s="72">
        <v>2</v>
      </c>
      <c r="AH72" s="72"/>
      <c r="AI72" s="72"/>
      <c r="AJ72" s="72"/>
      <c r="AK72" s="80">
        <v>2</v>
      </c>
      <c r="AL72" s="92"/>
      <c r="AM72" s="72"/>
      <c r="AN72" s="72"/>
      <c r="AO72" s="72"/>
      <c r="AP72" s="72"/>
      <c r="AQ72" s="72"/>
      <c r="AR72" s="72"/>
      <c r="AS72" s="72"/>
      <c r="AT72" s="72"/>
      <c r="AU72" s="72"/>
      <c r="AV72" s="69">
        <f t="shared" si="2"/>
        <v>29</v>
      </c>
    </row>
    <row r="73" spans="1:48">
      <c r="A73" s="18" t="s">
        <v>41</v>
      </c>
      <c r="B73" s="28">
        <v>18</v>
      </c>
      <c r="C73" s="76" t="s">
        <v>95</v>
      </c>
      <c r="D73" s="76">
        <v>1</v>
      </c>
      <c r="E73" s="72"/>
      <c r="F73" s="72">
        <v>5</v>
      </c>
      <c r="G73" s="72"/>
      <c r="H73" s="39">
        <v>3</v>
      </c>
      <c r="I73" s="72"/>
      <c r="J73" s="92"/>
      <c r="K73" s="39"/>
      <c r="L73" s="72">
        <v>2</v>
      </c>
      <c r="M73" s="72"/>
      <c r="N73" s="72"/>
      <c r="O73" s="72">
        <v>3</v>
      </c>
      <c r="P73" s="160"/>
      <c r="Q73" s="72">
        <v>4</v>
      </c>
      <c r="R73" s="72"/>
      <c r="S73" s="72">
        <v>1</v>
      </c>
      <c r="T73" s="72"/>
      <c r="U73" s="72"/>
      <c r="V73" s="72"/>
      <c r="W73" s="72"/>
      <c r="X73" s="72"/>
      <c r="Y73" s="72"/>
      <c r="Z73" s="72">
        <v>2</v>
      </c>
      <c r="AA73" s="72"/>
      <c r="AB73" s="72"/>
      <c r="AC73" s="72"/>
      <c r="AD73" s="72">
        <v>2</v>
      </c>
      <c r="AE73" s="72"/>
      <c r="AF73" s="72"/>
      <c r="AG73" s="72">
        <v>2</v>
      </c>
      <c r="AH73" s="72"/>
      <c r="AI73" s="72"/>
      <c r="AJ73" s="72"/>
      <c r="AK73" s="80"/>
      <c r="AL73" s="39">
        <v>3</v>
      </c>
      <c r="AM73" s="72"/>
      <c r="AN73" s="72"/>
      <c r="AO73" s="80">
        <v>1</v>
      </c>
      <c r="AP73" s="72"/>
      <c r="AQ73" s="72"/>
      <c r="AR73" s="72"/>
      <c r="AS73" s="72"/>
      <c r="AT73" s="72"/>
      <c r="AU73" s="72"/>
      <c r="AV73" s="69">
        <f t="shared" si="2"/>
        <v>29</v>
      </c>
    </row>
    <row r="74" spans="1:48">
      <c r="A74" s="18" t="s">
        <v>41</v>
      </c>
      <c r="B74" s="28">
        <v>19</v>
      </c>
      <c r="C74" s="114" t="s">
        <v>61</v>
      </c>
      <c r="D74" s="116"/>
      <c r="E74" s="39">
        <v>1</v>
      </c>
      <c r="F74" s="81"/>
      <c r="G74" s="81">
        <v>5</v>
      </c>
      <c r="H74" s="81"/>
      <c r="I74" s="39">
        <v>4</v>
      </c>
      <c r="J74" s="81"/>
      <c r="K74" s="81"/>
      <c r="L74" s="81"/>
      <c r="M74" s="81"/>
      <c r="N74" s="81"/>
      <c r="O74" s="81">
        <v>3</v>
      </c>
      <c r="P74" s="162"/>
      <c r="Q74" s="81"/>
      <c r="R74" s="81">
        <v>5</v>
      </c>
      <c r="S74" s="81"/>
      <c r="T74" s="81">
        <v>2</v>
      </c>
      <c r="U74" s="81"/>
      <c r="V74" s="81"/>
      <c r="W74" s="81">
        <v>3</v>
      </c>
      <c r="X74" s="81"/>
      <c r="Y74" s="81"/>
      <c r="Z74" s="81"/>
      <c r="AA74" s="81"/>
      <c r="AC74" s="81">
        <v>3</v>
      </c>
      <c r="AD74" s="81"/>
      <c r="AE74" s="81"/>
      <c r="AF74" s="81"/>
      <c r="AG74" s="81">
        <v>2</v>
      </c>
      <c r="AH74" s="39"/>
      <c r="AI74" s="82"/>
      <c r="AJ74" s="82"/>
      <c r="AK74" s="82"/>
      <c r="AL74" s="82"/>
      <c r="AM74" s="82"/>
      <c r="AN74" s="82">
        <v>3</v>
      </c>
      <c r="AO74" s="82"/>
      <c r="AP74" s="72"/>
      <c r="AQ74" s="72"/>
      <c r="AR74" s="72"/>
      <c r="AS74" s="72"/>
      <c r="AT74" s="72"/>
      <c r="AU74" s="72"/>
      <c r="AV74" s="69">
        <f t="shared" si="2"/>
        <v>31</v>
      </c>
    </row>
    <row r="75" spans="1:48">
      <c r="A75" s="18" t="s">
        <v>41</v>
      </c>
      <c r="B75" s="28">
        <v>20</v>
      </c>
      <c r="C75" s="76" t="s">
        <v>96</v>
      </c>
      <c r="D75" s="76"/>
      <c r="E75" s="39">
        <v>1</v>
      </c>
      <c r="F75" s="72">
        <v>5</v>
      </c>
      <c r="G75" s="72"/>
      <c r="H75" s="39">
        <v>3</v>
      </c>
      <c r="I75" s="72"/>
      <c r="J75" s="72"/>
      <c r="K75" s="72"/>
      <c r="L75" s="72"/>
      <c r="M75" s="72"/>
      <c r="N75" s="72"/>
      <c r="O75" s="72">
        <v>3</v>
      </c>
      <c r="P75" s="160"/>
      <c r="Q75" s="72">
        <v>4</v>
      </c>
      <c r="R75" s="72"/>
      <c r="S75" s="72">
        <v>1</v>
      </c>
      <c r="T75" s="72"/>
      <c r="U75" s="72"/>
      <c r="V75" s="72"/>
      <c r="W75" s="72"/>
      <c r="X75" s="72"/>
      <c r="Y75" s="72"/>
      <c r="Z75" s="72">
        <v>2</v>
      </c>
      <c r="AA75" s="72"/>
      <c r="AB75" s="72"/>
      <c r="AC75" s="72"/>
      <c r="AD75" s="72">
        <v>2</v>
      </c>
      <c r="AE75" s="72"/>
      <c r="AF75" s="72"/>
      <c r="AG75" s="72">
        <v>2</v>
      </c>
      <c r="AH75" s="39">
        <v>2</v>
      </c>
      <c r="AI75" s="72"/>
      <c r="AJ75" s="72"/>
      <c r="AK75" s="72"/>
      <c r="AL75" s="72"/>
      <c r="AM75" s="72"/>
      <c r="AN75" s="72">
        <v>3</v>
      </c>
      <c r="AO75" s="72"/>
      <c r="AP75" s="72"/>
      <c r="AQ75" s="72"/>
      <c r="AR75" s="72"/>
      <c r="AS75" s="72"/>
      <c r="AT75" s="72"/>
      <c r="AU75" s="72"/>
      <c r="AV75" s="69">
        <f t="shared" si="2"/>
        <v>28</v>
      </c>
    </row>
    <row r="76" spans="1:48">
      <c r="A76" s="18" t="s">
        <v>41</v>
      </c>
      <c r="B76" s="28">
        <v>21</v>
      </c>
      <c r="C76" s="114" t="s">
        <v>62</v>
      </c>
      <c r="D76" s="115">
        <v>1</v>
      </c>
      <c r="E76" s="81"/>
      <c r="F76" s="81">
        <v>5</v>
      </c>
      <c r="G76" s="81"/>
      <c r="H76" s="81"/>
      <c r="I76" s="39">
        <v>4</v>
      </c>
      <c r="J76" s="81"/>
      <c r="K76" s="39">
        <v>3</v>
      </c>
      <c r="L76" s="81">
        <v>2</v>
      </c>
      <c r="M76" s="81"/>
      <c r="N76" s="81"/>
      <c r="O76" s="81">
        <v>3</v>
      </c>
      <c r="P76" s="162"/>
      <c r="Q76" s="81"/>
      <c r="R76" s="81">
        <v>5</v>
      </c>
      <c r="S76" s="81"/>
      <c r="T76" s="81"/>
      <c r="U76" s="81"/>
      <c r="V76" s="81"/>
      <c r="W76" s="81"/>
      <c r="X76" s="81"/>
      <c r="Y76" s="81"/>
      <c r="Z76" s="81"/>
      <c r="AA76" s="81">
        <v>3</v>
      </c>
      <c r="AB76" s="81"/>
      <c r="AC76" s="81"/>
      <c r="AD76" s="81">
        <v>2</v>
      </c>
      <c r="AE76" s="81"/>
      <c r="AF76" s="81"/>
      <c r="AG76" s="81"/>
      <c r="AH76" s="39">
        <v>2</v>
      </c>
      <c r="AI76" s="81"/>
      <c r="AJ76" s="82"/>
      <c r="AK76" s="82"/>
      <c r="AL76" s="82"/>
      <c r="AM76" s="82"/>
      <c r="AN76" s="82"/>
      <c r="AO76" s="82"/>
      <c r="AP76" s="72"/>
      <c r="AQ76" s="72"/>
      <c r="AR76" s="72"/>
      <c r="AS76" s="72"/>
      <c r="AT76" s="72"/>
      <c r="AU76" s="72"/>
      <c r="AV76" s="69">
        <f t="shared" si="2"/>
        <v>30</v>
      </c>
    </row>
    <row r="77" spans="1:48">
      <c r="A77" s="18" t="s">
        <v>41</v>
      </c>
      <c r="B77" s="28">
        <v>22</v>
      </c>
      <c r="C77" s="114" t="s">
        <v>63</v>
      </c>
      <c r="D77" s="115"/>
      <c r="E77" s="39">
        <v>1</v>
      </c>
      <c r="F77" s="81"/>
      <c r="G77" s="81">
        <v>5</v>
      </c>
      <c r="H77" s="81"/>
      <c r="I77" s="39">
        <v>4</v>
      </c>
      <c r="J77" s="81"/>
      <c r="K77" s="39">
        <v>3</v>
      </c>
      <c r="L77" s="81"/>
      <c r="M77" s="73">
        <v>3</v>
      </c>
      <c r="N77" s="81"/>
      <c r="O77" s="81"/>
      <c r="P77" s="162">
        <v>2</v>
      </c>
      <c r="Q77" s="81"/>
      <c r="R77" s="81">
        <v>5</v>
      </c>
      <c r="S77" s="81"/>
      <c r="T77" s="81"/>
      <c r="U77" s="81"/>
      <c r="V77" s="81"/>
      <c r="W77" s="81"/>
      <c r="X77" s="81"/>
      <c r="Y77" s="81"/>
      <c r="Z77" s="81">
        <v>2</v>
      </c>
      <c r="AA77" s="81"/>
      <c r="AB77" s="81"/>
      <c r="AC77" s="133"/>
      <c r="AD77" s="81"/>
      <c r="AE77" s="81"/>
      <c r="AF77" s="81"/>
      <c r="AG77" s="81">
        <v>2</v>
      </c>
      <c r="AH77" s="82"/>
      <c r="AI77" s="82"/>
      <c r="AJ77" s="82"/>
      <c r="AK77" s="82"/>
      <c r="AL77" s="82"/>
      <c r="AM77" s="81">
        <v>2</v>
      </c>
      <c r="AN77" s="82"/>
      <c r="AO77" s="82"/>
      <c r="AP77" s="72"/>
      <c r="AQ77" s="72"/>
      <c r="AR77" s="72"/>
      <c r="AS77" s="72"/>
      <c r="AT77" s="72"/>
      <c r="AU77" s="72"/>
      <c r="AV77" s="69">
        <f t="shared" si="2"/>
        <v>29</v>
      </c>
    </row>
    <row r="78" spans="1:48">
      <c r="A78" s="18" t="s">
        <v>41</v>
      </c>
      <c r="B78" s="28">
        <v>23</v>
      </c>
      <c r="C78" s="114" t="s">
        <v>64</v>
      </c>
      <c r="D78" s="115">
        <v>1</v>
      </c>
      <c r="E78" s="81"/>
      <c r="F78" s="81"/>
      <c r="G78" s="81">
        <v>5</v>
      </c>
      <c r="H78" s="81"/>
      <c r="I78" s="39">
        <v>4</v>
      </c>
      <c r="J78" s="81"/>
      <c r="K78" s="81">
        <v>3</v>
      </c>
      <c r="L78" s="81">
        <v>2</v>
      </c>
      <c r="M78" s="81"/>
      <c r="N78" s="81"/>
      <c r="O78" s="81">
        <v>3</v>
      </c>
      <c r="P78" s="162"/>
      <c r="Q78" s="81">
        <v>4</v>
      </c>
      <c r="R78" s="81"/>
      <c r="S78" s="81"/>
      <c r="T78" s="81"/>
      <c r="U78" s="81"/>
      <c r="V78" s="81"/>
      <c r="W78" s="81"/>
      <c r="X78" s="81"/>
      <c r="Y78" s="81"/>
      <c r="Z78" s="81"/>
      <c r="AA78" s="81">
        <v>3</v>
      </c>
      <c r="AB78" s="81"/>
      <c r="AC78" s="81"/>
      <c r="AD78" s="81">
        <v>2</v>
      </c>
      <c r="AE78" s="81"/>
      <c r="AF78" s="81"/>
      <c r="AG78" s="81"/>
      <c r="AH78" s="39">
        <v>2</v>
      </c>
      <c r="AI78" s="81"/>
      <c r="AJ78" s="81"/>
      <c r="AK78" s="81"/>
      <c r="AL78" s="82"/>
      <c r="AM78" s="82"/>
      <c r="AN78" s="82"/>
      <c r="AO78" s="82"/>
      <c r="AP78" s="72"/>
      <c r="AQ78" s="72"/>
      <c r="AR78" s="72"/>
      <c r="AS78" s="72"/>
      <c r="AT78" s="72"/>
      <c r="AU78" s="72"/>
      <c r="AV78" s="69">
        <f t="shared" si="2"/>
        <v>29</v>
      </c>
    </row>
    <row r="79" spans="1:48">
      <c r="A79" s="18" t="s">
        <v>41</v>
      </c>
      <c r="B79" s="28">
        <v>24</v>
      </c>
      <c r="C79" s="114" t="s">
        <v>65</v>
      </c>
      <c r="D79" s="115">
        <v>1</v>
      </c>
      <c r="E79" s="82"/>
      <c r="F79" s="81"/>
      <c r="G79" s="81">
        <v>5</v>
      </c>
      <c r="H79" s="81"/>
      <c r="I79" s="39">
        <v>4</v>
      </c>
      <c r="J79" s="81"/>
      <c r="K79" s="81"/>
      <c r="L79" s="81"/>
      <c r="M79" s="81"/>
      <c r="N79" s="81"/>
      <c r="O79" s="81">
        <v>3</v>
      </c>
      <c r="P79" s="162"/>
      <c r="Q79" s="81"/>
      <c r="R79" s="81">
        <v>5</v>
      </c>
      <c r="S79" s="81"/>
      <c r="T79" s="81"/>
      <c r="U79" s="81">
        <v>2</v>
      </c>
      <c r="V79" s="81"/>
      <c r="W79" s="81">
        <v>3</v>
      </c>
      <c r="X79" s="81"/>
      <c r="Y79" s="81"/>
      <c r="Z79" s="81"/>
      <c r="AA79" s="81"/>
      <c r="AB79" s="81">
        <v>2</v>
      </c>
      <c r="AC79" s="81"/>
      <c r="AD79" s="81"/>
      <c r="AE79" s="81"/>
      <c r="AF79" s="81"/>
      <c r="AG79" s="81"/>
      <c r="AH79" s="39">
        <v>2</v>
      </c>
      <c r="AI79" s="81"/>
      <c r="AJ79" s="81"/>
      <c r="AK79" s="81"/>
      <c r="AL79" s="81"/>
      <c r="AM79" s="81"/>
      <c r="AN79" s="81"/>
      <c r="AO79" s="80">
        <v>1</v>
      </c>
      <c r="AP79" s="72"/>
      <c r="AQ79" s="72"/>
      <c r="AR79" s="72"/>
      <c r="AS79" s="72"/>
      <c r="AT79" s="72"/>
      <c r="AU79" s="72"/>
      <c r="AV79" s="69">
        <f t="shared" si="2"/>
        <v>28</v>
      </c>
    </row>
    <row r="80" spans="1:48">
      <c r="A80" s="18" t="s">
        <v>41</v>
      </c>
      <c r="B80" s="28">
        <v>25</v>
      </c>
      <c r="C80" s="76" t="s">
        <v>97</v>
      </c>
      <c r="D80" s="76">
        <v>1</v>
      </c>
      <c r="E80" s="77"/>
      <c r="F80" s="72"/>
      <c r="G80" s="72">
        <v>5</v>
      </c>
      <c r="H80" s="39">
        <v>3</v>
      </c>
      <c r="I80" s="72"/>
      <c r="J80" s="72"/>
      <c r="K80" s="39">
        <v>3</v>
      </c>
      <c r="L80" s="72">
        <v>2</v>
      </c>
      <c r="M80" s="72"/>
      <c r="N80" s="72"/>
      <c r="O80" s="72">
        <v>3</v>
      </c>
      <c r="P80" s="160"/>
      <c r="Q80" s="72">
        <v>4</v>
      </c>
      <c r="R80" s="72"/>
      <c r="S80" s="72"/>
      <c r="T80" s="72"/>
      <c r="U80" s="72"/>
      <c r="V80" s="72"/>
      <c r="W80" s="72"/>
      <c r="X80" s="72"/>
      <c r="Y80" s="72"/>
      <c r="Z80" s="72">
        <v>2</v>
      </c>
      <c r="AA80" s="72"/>
      <c r="AB80" s="72"/>
      <c r="AC80" s="72"/>
      <c r="AD80" s="72"/>
      <c r="AE80" s="72"/>
      <c r="AF80" s="72"/>
      <c r="AG80" s="72">
        <v>2</v>
      </c>
      <c r="AH80" s="72"/>
      <c r="AI80" s="72"/>
      <c r="AJ80" s="72"/>
      <c r="AK80" s="80"/>
      <c r="AL80" s="39">
        <v>3</v>
      </c>
      <c r="AM80" s="72"/>
      <c r="AN80" s="72"/>
      <c r="AO80" s="80">
        <v>1</v>
      </c>
      <c r="AP80" s="72"/>
      <c r="AQ80" s="72"/>
      <c r="AR80" s="72"/>
      <c r="AS80" s="72"/>
      <c r="AT80" s="72"/>
      <c r="AU80" s="72"/>
      <c r="AV80" s="69">
        <f t="shared" si="2"/>
        <v>29</v>
      </c>
    </row>
    <row r="81" spans="1:48">
      <c r="A81" s="18" t="s">
        <v>41</v>
      </c>
      <c r="B81" s="28">
        <v>26</v>
      </c>
      <c r="C81" s="76" t="s">
        <v>98</v>
      </c>
      <c r="D81" s="76"/>
      <c r="E81" s="39">
        <v>1</v>
      </c>
      <c r="F81" s="72"/>
      <c r="G81" s="72">
        <v>5</v>
      </c>
      <c r="H81" s="72"/>
      <c r="I81" s="39">
        <v>4</v>
      </c>
      <c r="J81" s="72"/>
      <c r="K81" s="39">
        <v>3</v>
      </c>
      <c r="L81" s="72"/>
      <c r="M81" s="73"/>
      <c r="N81" s="39">
        <v>2</v>
      </c>
      <c r="O81" s="72"/>
      <c r="P81" s="160">
        <v>2</v>
      </c>
      <c r="Q81" s="72"/>
      <c r="R81" s="72">
        <v>5</v>
      </c>
      <c r="S81" s="72"/>
      <c r="T81" s="72"/>
      <c r="U81" s="72"/>
      <c r="V81" s="72"/>
      <c r="W81" s="72"/>
      <c r="X81" s="72"/>
      <c r="Y81" s="72"/>
      <c r="Z81" s="72">
        <v>2</v>
      </c>
      <c r="AA81" s="72"/>
      <c r="AB81" s="72"/>
      <c r="AC81" s="72"/>
      <c r="AD81" s="72"/>
      <c r="AE81" s="72"/>
      <c r="AF81" s="72"/>
      <c r="AG81" s="72">
        <v>2</v>
      </c>
      <c r="AH81" s="72"/>
      <c r="AI81" s="72"/>
      <c r="AJ81" s="72"/>
      <c r="AK81" s="80">
        <v>2</v>
      </c>
      <c r="AL81" s="39"/>
      <c r="AM81" s="72"/>
      <c r="AN81" s="72"/>
      <c r="AO81" s="72"/>
      <c r="AP81" s="72"/>
      <c r="AQ81" s="72"/>
      <c r="AR81" s="72"/>
      <c r="AS81" s="72"/>
      <c r="AT81" s="72"/>
      <c r="AU81" s="72"/>
      <c r="AV81" s="69">
        <f t="shared" si="2"/>
        <v>28</v>
      </c>
    </row>
    <row r="82" spans="1:48">
      <c r="A82" s="18" t="s">
        <v>41</v>
      </c>
      <c r="B82" s="28">
        <v>27</v>
      </c>
      <c r="C82" s="114" t="s">
        <v>67</v>
      </c>
      <c r="D82" s="116"/>
      <c r="E82" s="39">
        <v>1</v>
      </c>
      <c r="F82" s="81"/>
      <c r="G82" s="81">
        <v>5</v>
      </c>
      <c r="H82" s="81"/>
      <c r="I82" s="39">
        <v>4</v>
      </c>
      <c r="J82" s="81"/>
      <c r="K82" s="81"/>
      <c r="L82" s="81"/>
      <c r="M82" s="81"/>
      <c r="N82" s="81">
        <v>2</v>
      </c>
      <c r="O82" s="81"/>
      <c r="P82" s="162"/>
      <c r="Q82" s="81"/>
      <c r="R82" s="81">
        <v>5</v>
      </c>
      <c r="S82" s="81"/>
      <c r="T82" s="81"/>
      <c r="U82" s="81"/>
      <c r="V82" s="81"/>
      <c r="W82" s="81"/>
      <c r="X82" s="81"/>
      <c r="Y82" s="81">
        <v>3</v>
      </c>
      <c r="Z82" s="81"/>
      <c r="AA82" s="81">
        <v>3</v>
      </c>
      <c r="AB82" s="81"/>
      <c r="AC82" s="81"/>
      <c r="AD82" s="81"/>
      <c r="AE82" s="81"/>
      <c r="AF82" s="81"/>
      <c r="AG82" s="81"/>
      <c r="AH82" s="39">
        <v>2</v>
      </c>
      <c r="AI82" s="81"/>
      <c r="AJ82" s="81"/>
      <c r="AK82" s="81"/>
      <c r="AL82" s="81"/>
      <c r="AM82" s="81"/>
      <c r="AN82" s="81">
        <v>3</v>
      </c>
      <c r="AO82" s="82"/>
      <c r="AP82" s="72"/>
      <c r="AQ82" s="72"/>
      <c r="AR82" s="72"/>
      <c r="AS82" s="72"/>
      <c r="AT82" s="72"/>
      <c r="AU82" s="72"/>
      <c r="AV82" s="69">
        <f t="shared" si="2"/>
        <v>28</v>
      </c>
    </row>
    <row r="83" spans="1:48">
      <c r="D83">
        <f>COUNT(D5:D82)</f>
        <v>15</v>
      </c>
      <c r="E83" s="12">
        <f t="shared" ref="E83:AV83" si="3">COUNT(E5:E82)</f>
        <v>62</v>
      </c>
      <c r="F83" s="12">
        <f t="shared" si="3"/>
        <v>24</v>
      </c>
      <c r="G83" s="12">
        <f t="shared" si="3"/>
        <v>53</v>
      </c>
      <c r="H83" s="12">
        <f t="shared" si="3"/>
        <v>22</v>
      </c>
      <c r="I83" s="12">
        <f t="shared" si="3"/>
        <v>55</v>
      </c>
      <c r="J83" s="12">
        <f t="shared" si="3"/>
        <v>0</v>
      </c>
      <c r="K83" s="12">
        <f t="shared" si="3"/>
        <v>24</v>
      </c>
      <c r="L83" s="12">
        <f t="shared" si="3"/>
        <v>19</v>
      </c>
      <c r="M83" s="12">
        <f t="shared" si="3"/>
        <v>35</v>
      </c>
      <c r="N83" s="12">
        <f t="shared" si="3"/>
        <v>16</v>
      </c>
      <c r="O83" s="12">
        <f t="shared" si="3"/>
        <v>29</v>
      </c>
      <c r="P83" s="12">
        <f t="shared" si="3"/>
        <v>13</v>
      </c>
      <c r="Q83" s="12">
        <f t="shared" si="3"/>
        <v>32</v>
      </c>
      <c r="R83" s="12">
        <f t="shared" si="3"/>
        <v>45</v>
      </c>
      <c r="S83" s="12">
        <f t="shared" si="3"/>
        <v>13</v>
      </c>
      <c r="T83" s="12">
        <f t="shared" si="3"/>
        <v>10</v>
      </c>
      <c r="U83" s="12">
        <f t="shared" si="3"/>
        <v>11</v>
      </c>
      <c r="V83" s="12">
        <f t="shared" si="3"/>
        <v>6</v>
      </c>
      <c r="W83" s="12">
        <f t="shared" si="3"/>
        <v>12</v>
      </c>
      <c r="X83" s="12">
        <f t="shared" si="3"/>
        <v>1</v>
      </c>
      <c r="Y83" s="12">
        <f t="shared" si="3"/>
        <v>12</v>
      </c>
      <c r="Z83" s="12">
        <f t="shared" si="3"/>
        <v>35</v>
      </c>
      <c r="AA83" s="12">
        <f t="shared" si="3"/>
        <v>31</v>
      </c>
      <c r="AB83" s="12">
        <f t="shared" si="3"/>
        <v>19</v>
      </c>
      <c r="AC83" s="12">
        <f t="shared" si="3"/>
        <v>1</v>
      </c>
      <c r="AD83" s="12">
        <f t="shared" si="3"/>
        <v>22</v>
      </c>
      <c r="AE83" s="12">
        <f t="shared" si="3"/>
        <v>11</v>
      </c>
      <c r="AF83" s="12">
        <f t="shared" si="3"/>
        <v>2</v>
      </c>
      <c r="AG83" s="12">
        <f t="shared" si="3"/>
        <v>32</v>
      </c>
      <c r="AH83" s="12">
        <f t="shared" si="3"/>
        <v>52</v>
      </c>
      <c r="AI83" s="12">
        <f t="shared" si="3"/>
        <v>0</v>
      </c>
      <c r="AJ83" s="12">
        <f t="shared" si="3"/>
        <v>0</v>
      </c>
      <c r="AK83" s="12">
        <f t="shared" si="3"/>
        <v>12</v>
      </c>
      <c r="AL83" s="12">
        <f t="shared" si="3"/>
        <v>13</v>
      </c>
      <c r="AM83" s="12">
        <f t="shared" si="3"/>
        <v>17</v>
      </c>
      <c r="AN83" s="12">
        <f t="shared" si="3"/>
        <v>11</v>
      </c>
      <c r="AO83" s="12">
        <f t="shared" si="3"/>
        <v>32</v>
      </c>
      <c r="AP83" s="12">
        <f t="shared" si="3"/>
        <v>17</v>
      </c>
      <c r="AQ83" s="12">
        <f t="shared" si="3"/>
        <v>0</v>
      </c>
      <c r="AR83" s="12">
        <f t="shared" si="3"/>
        <v>0</v>
      </c>
      <c r="AS83" s="12">
        <f t="shared" si="3"/>
        <v>0</v>
      </c>
      <c r="AT83" s="12">
        <f t="shared" si="3"/>
        <v>0</v>
      </c>
      <c r="AU83" s="12">
        <f t="shared" si="3"/>
        <v>5</v>
      </c>
      <c r="AV83" s="12">
        <f t="shared" si="3"/>
        <v>77</v>
      </c>
    </row>
  </sheetData>
  <autoFilter ref="D4:AU83"/>
  <mergeCells count="37">
    <mergeCell ref="J1:K1"/>
    <mergeCell ref="A1:B4"/>
    <mergeCell ref="C1:C4"/>
    <mergeCell ref="D1:E2"/>
    <mergeCell ref="F1:G2"/>
    <mergeCell ref="H1:I1"/>
    <mergeCell ref="V1:AA1"/>
    <mergeCell ref="AB1:AF1"/>
    <mergeCell ref="AG1:AG3"/>
    <mergeCell ref="V2:W2"/>
    <mergeCell ref="X2:Y2"/>
    <mergeCell ref="Z2:AA2"/>
    <mergeCell ref="AB2:AC2"/>
    <mergeCell ref="AD2:AE2"/>
    <mergeCell ref="AV1:AV3"/>
    <mergeCell ref="H2:I2"/>
    <mergeCell ref="J2:K2"/>
    <mergeCell ref="L2:M2"/>
    <mergeCell ref="N2:O2"/>
    <mergeCell ref="P2:P3"/>
    <mergeCell ref="Q2:R2"/>
    <mergeCell ref="S2:U2"/>
    <mergeCell ref="AH1:AH3"/>
    <mergeCell ref="AI1:AI3"/>
    <mergeCell ref="AJ1:AN1"/>
    <mergeCell ref="L1:P1"/>
    <mergeCell ref="Q1:U1"/>
    <mergeCell ref="AS2:AS3"/>
    <mergeCell ref="AT2:AT3"/>
    <mergeCell ref="AU2:AU3"/>
    <mergeCell ref="AK2:AL2"/>
    <mergeCell ref="AM2:AN2"/>
    <mergeCell ref="AP2:AP3"/>
    <mergeCell ref="AQ2:AQ3"/>
    <mergeCell ref="AR2:AR3"/>
    <mergeCell ref="AO1:AO3"/>
    <mergeCell ref="AP1:AU1"/>
  </mergeCells>
  <pageMargins left="0.70866141732283472" right="0.70866141732283472" top="0.74803149606299213" bottom="0.74803149606299213" header="0.31496062992125984" footer="0.31496062992125984"/>
  <pageSetup paperSize="9" scale="65" fitToWidth="0" orientation="landscape" verticalDpi="0" r:id="rId1"/>
  <rowBreaks count="2" manualBreakCount="2">
    <brk id="29" max="16383" man="1"/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opLeftCell="V1" zoomScale="145" zoomScaleNormal="145" workbookViewId="0">
      <selection activeCell="AK10" sqref="AK10"/>
    </sheetView>
  </sheetViews>
  <sheetFormatPr defaultRowHeight="15"/>
  <cols>
    <col min="1" max="1" width="8.7109375" customWidth="1"/>
    <col min="2" max="2" width="9.140625" hidden="1" customWidth="1"/>
    <col min="3" max="3" width="0.5703125" customWidth="1"/>
    <col min="4" max="5" width="6.140625" style="6" customWidth="1"/>
    <col min="6" max="9" width="5.140625" style="6" customWidth="1"/>
    <col min="10" max="16" width="6.28515625" style="6" customWidth="1"/>
    <col min="17" max="17" width="5.7109375" style="6" customWidth="1"/>
    <col min="18" max="48" width="6.28515625" style="6" customWidth="1"/>
  </cols>
  <sheetData>
    <row r="1" spans="1:48" ht="15.75" customHeight="1">
      <c r="A1" s="494" t="s">
        <v>0</v>
      </c>
      <c r="B1" s="494"/>
      <c r="C1" s="494"/>
      <c r="D1" s="492" t="s">
        <v>1</v>
      </c>
      <c r="E1" s="492"/>
      <c r="F1" s="492" t="s">
        <v>2</v>
      </c>
      <c r="G1" s="492"/>
      <c r="H1" s="492" t="s">
        <v>3</v>
      </c>
      <c r="I1" s="492"/>
      <c r="J1" s="492" t="s">
        <v>4</v>
      </c>
      <c r="K1" s="492"/>
      <c r="L1" s="492" t="s">
        <v>5</v>
      </c>
      <c r="M1" s="492"/>
      <c r="N1" s="492"/>
      <c r="O1" s="492"/>
      <c r="P1" s="492"/>
      <c r="Q1" s="493" t="s">
        <v>6</v>
      </c>
      <c r="R1" s="493"/>
      <c r="S1" s="493"/>
      <c r="T1" s="493"/>
      <c r="U1" s="493"/>
      <c r="V1" s="492" t="s">
        <v>69</v>
      </c>
      <c r="W1" s="492"/>
      <c r="X1" s="492"/>
      <c r="Y1" s="492"/>
      <c r="Z1" s="492"/>
      <c r="AA1" s="492"/>
      <c r="AB1" s="492" t="s">
        <v>70</v>
      </c>
      <c r="AC1" s="492"/>
      <c r="AD1" s="492"/>
      <c r="AE1" s="492"/>
      <c r="AF1" s="492"/>
      <c r="AG1" s="491" t="s">
        <v>73</v>
      </c>
      <c r="AH1" s="491" t="s">
        <v>71</v>
      </c>
      <c r="AI1" s="491" t="s">
        <v>72</v>
      </c>
      <c r="AJ1" s="493" t="s">
        <v>7</v>
      </c>
      <c r="AK1" s="493"/>
      <c r="AL1" s="493"/>
      <c r="AM1" s="493"/>
      <c r="AN1" s="493"/>
      <c r="AO1" s="491" t="s">
        <v>8</v>
      </c>
      <c r="AP1" s="492" t="s">
        <v>9</v>
      </c>
      <c r="AQ1" s="492"/>
      <c r="AR1" s="492"/>
      <c r="AS1" s="492"/>
      <c r="AT1" s="492"/>
      <c r="AU1" s="492"/>
      <c r="AV1" s="597" t="s">
        <v>10</v>
      </c>
    </row>
    <row r="2" spans="1:48" ht="34.5" customHeight="1">
      <c r="A2" s="494"/>
      <c r="B2" s="494"/>
      <c r="C2" s="494"/>
      <c r="D2" s="492"/>
      <c r="E2" s="492"/>
      <c r="F2" s="492"/>
      <c r="G2" s="492"/>
      <c r="H2" s="492" t="s">
        <v>11</v>
      </c>
      <c r="I2" s="492"/>
      <c r="J2" s="492" t="s">
        <v>12</v>
      </c>
      <c r="K2" s="492"/>
      <c r="L2" s="492" t="s">
        <v>13</v>
      </c>
      <c r="M2" s="492"/>
      <c r="N2" s="492" t="s">
        <v>14</v>
      </c>
      <c r="O2" s="492"/>
      <c r="P2" s="491" t="s">
        <v>39</v>
      </c>
      <c r="Q2" s="492" t="s">
        <v>15</v>
      </c>
      <c r="R2" s="492"/>
      <c r="S2" s="492" t="s">
        <v>16</v>
      </c>
      <c r="T2" s="492"/>
      <c r="U2" s="492"/>
      <c r="V2" s="492" t="s">
        <v>17</v>
      </c>
      <c r="W2" s="492"/>
      <c r="X2" s="493" t="s">
        <v>18</v>
      </c>
      <c r="Y2" s="493"/>
      <c r="Z2" s="493" t="s">
        <v>19</v>
      </c>
      <c r="AA2" s="493"/>
      <c r="AB2" s="493" t="s">
        <v>20</v>
      </c>
      <c r="AC2" s="493"/>
      <c r="AD2" s="493" t="s">
        <v>21</v>
      </c>
      <c r="AE2" s="493"/>
      <c r="AF2" s="166" t="s">
        <v>22</v>
      </c>
      <c r="AG2" s="491"/>
      <c r="AH2" s="491"/>
      <c r="AI2" s="491"/>
      <c r="AJ2" s="165" t="s">
        <v>23</v>
      </c>
      <c r="AK2" s="492" t="s">
        <v>24</v>
      </c>
      <c r="AL2" s="492"/>
      <c r="AM2" s="492" t="s">
        <v>25</v>
      </c>
      <c r="AN2" s="492"/>
      <c r="AO2" s="491"/>
      <c r="AP2" s="491" t="s">
        <v>26</v>
      </c>
      <c r="AQ2" s="491" t="s">
        <v>15</v>
      </c>
      <c r="AR2" s="491" t="s">
        <v>18</v>
      </c>
      <c r="AS2" s="491" t="s">
        <v>13</v>
      </c>
      <c r="AT2" s="491" t="s">
        <v>14</v>
      </c>
      <c r="AU2" s="491" t="s">
        <v>19</v>
      </c>
      <c r="AV2" s="597"/>
    </row>
    <row r="3" spans="1:48" ht="32.25" customHeight="1">
      <c r="A3" s="494"/>
      <c r="B3" s="494"/>
      <c r="C3" s="494"/>
      <c r="D3" s="166" t="s">
        <v>27</v>
      </c>
      <c r="E3" s="166" t="s">
        <v>28</v>
      </c>
      <c r="F3" s="166" t="s">
        <v>29</v>
      </c>
      <c r="G3" s="166" t="s">
        <v>30</v>
      </c>
      <c r="H3" s="166" t="s">
        <v>31</v>
      </c>
      <c r="I3" s="166" t="s">
        <v>32</v>
      </c>
      <c r="J3" s="166" t="s">
        <v>31</v>
      </c>
      <c r="K3" s="166" t="s">
        <v>32</v>
      </c>
      <c r="L3" s="166" t="s">
        <v>32</v>
      </c>
      <c r="M3" s="166" t="s">
        <v>33</v>
      </c>
      <c r="N3" s="166" t="s">
        <v>32</v>
      </c>
      <c r="O3" s="166" t="s">
        <v>33</v>
      </c>
      <c r="P3" s="491"/>
      <c r="Q3" s="166" t="s">
        <v>34</v>
      </c>
      <c r="R3" s="166" t="s">
        <v>30</v>
      </c>
      <c r="S3" s="166" t="s">
        <v>31</v>
      </c>
      <c r="T3" s="166" t="s">
        <v>35</v>
      </c>
      <c r="U3" s="166" t="s">
        <v>36</v>
      </c>
      <c r="V3" s="166" t="s">
        <v>32</v>
      </c>
      <c r="W3" s="164" t="s">
        <v>33</v>
      </c>
      <c r="X3" s="166" t="s">
        <v>32</v>
      </c>
      <c r="Y3" s="164" t="s">
        <v>33</v>
      </c>
      <c r="Z3" s="166" t="s">
        <v>32</v>
      </c>
      <c r="AA3" s="166" t="s">
        <v>33</v>
      </c>
      <c r="AB3" s="166" t="s">
        <v>32</v>
      </c>
      <c r="AC3" s="166" t="s">
        <v>33</v>
      </c>
      <c r="AD3" s="166" t="s">
        <v>32</v>
      </c>
      <c r="AE3" s="166" t="s">
        <v>33</v>
      </c>
      <c r="AF3" s="166" t="s">
        <v>32</v>
      </c>
      <c r="AG3" s="491"/>
      <c r="AH3" s="491"/>
      <c r="AI3" s="491"/>
      <c r="AJ3" s="164" t="s">
        <v>32</v>
      </c>
      <c r="AK3" s="164" t="s">
        <v>32</v>
      </c>
      <c r="AL3" s="164" t="s">
        <v>33</v>
      </c>
      <c r="AM3" s="164" t="s">
        <v>32</v>
      </c>
      <c r="AN3" s="164" t="s">
        <v>33</v>
      </c>
      <c r="AO3" s="491"/>
      <c r="AP3" s="491"/>
      <c r="AQ3" s="491"/>
      <c r="AR3" s="491"/>
      <c r="AS3" s="491"/>
      <c r="AT3" s="491"/>
      <c r="AU3" s="491"/>
      <c r="AV3" s="597"/>
    </row>
    <row r="4" spans="1:48">
      <c r="A4" s="494"/>
      <c r="B4" s="494"/>
      <c r="C4" s="494"/>
      <c r="D4" s="166">
        <v>1</v>
      </c>
      <c r="E4" s="166">
        <v>1</v>
      </c>
      <c r="F4" s="166">
        <v>5</v>
      </c>
      <c r="G4" s="166">
        <v>5</v>
      </c>
      <c r="H4" s="166">
        <v>3</v>
      </c>
      <c r="I4" s="166">
        <v>4</v>
      </c>
      <c r="J4" s="166">
        <v>3</v>
      </c>
      <c r="K4" s="166">
        <v>3</v>
      </c>
      <c r="L4" s="166">
        <v>2</v>
      </c>
      <c r="M4" s="166">
        <v>3</v>
      </c>
      <c r="N4" s="166">
        <v>2</v>
      </c>
      <c r="O4" s="166">
        <v>3</v>
      </c>
      <c r="P4" s="164">
        <v>2</v>
      </c>
      <c r="Q4" s="166">
        <v>4</v>
      </c>
      <c r="R4" s="166">
        <v>5</v>
      </c>
      <c r="S4" s="166">
        <v>1</v>
      </c>
      <c r="T4" s="166">
        <v>2</v>
      </c>
      <c r="U4" s="166">
        <v>2</v>
      </c>
      <c r="V4" s="166">
        <v>2</v>
      </c>
      <c r="W4" s="164">
        <v>3</v>
      </c>
      <c r="X4" s="166">
        <v>2</v>
      </c>
      <c r="Y4" s="164">
        <v>3</v>
      </c>
      <c r="Z4" s="166">
        <v>2</v>
      </c>
      <c r="AA4" s="166">
        <v>3</v>
      </c>
      <c r="AB4" s="166">
        <v>2</v>
      </c>
      <c r="AC4" s="166">
        <v>3</v>
      </c>
      <c r="AD4" s="166">
        <v>2</v>
      </c>
      <c r="AE4" s="166">
        <v>3</v>
      </c>
      <c r="AF4" s="166">
        <v>2</v>
      </c>
      <c r="AG4" s="164">
        <v>2</v>
      </c>
      <c r="AH4" s="164">
        <v>2</v>
      </c>
      <c r="AI4" s="164">
        <v>2</v>
      </c>
      <c r="AJ4" s="164">
        <v>2</v>
      </c>
      <c r="AK4" s="164">
        <v>2</v>
      </c>
      <c r="AL4" s="164">
        <v>3</v>
      </c>
      <c r="AM4" s="164">
        <v>2</v>
      </c>
      <c r="AN4" s="164">
        <v>3</v>
      </c>
      <c r="AO4" s="164">
        <v>1</v>
      </c>
      <c r="AP4" s="164">
        <v>1</v>
      </c>
      <c r="AQ4" s="164">
        <v>1</v>
      </c>
      <c r="AR4" s="164">
        <v>1</v>
      </c>
      <c r="AS4" s="164">
        <v>1</v>
      </c>
      <c r="AT4" s="164">
        <v>1</v>
      </c>
      <c r="AU4" s="164">
        <v>1</v>
      </c>
      <c r="AV4" s="598">
        <f>SUM(D10:AU10)</f>
        <v>144</v>
      </c>
    </row>
    <row r="5" spans="1:48">
      <c r="A5" s="596" t="s">
        <v>467</v>
      </c>
      <c r="B5" s="596"/>
      <c r="C5" s="596"/>
      <c r="D5" s="47">
        <f>SUMIF('IV klasė'!$A$5:$A$82,"a",'IV klasė'!D5:D82)/D4</f>
        <v>1</v>
      </c>
      <c r="E5" s="47">
        <f>SUMIF('IV klasė'!$A$5:$A$82,"a",'IV klasė'!E5:E82)/E4</f>
        <v>23</v>
      </c>
      <c r="F5" s="47">
        <f>SUMIF('IV klasė'!$A$5:$A$82,"a",'IV klasė'!F5:F82)/F4</f>
        <v>9</v>
      </c>
      <c r="G5" s="47">
        <f>SUMIF('IV klasė'!$A$5:$A$82,"a",'IV klasė'!G5:G82)/G4</f>
        <v>15.2</v>
      </c>
      <c r="H5" s="47">
        <f>SUMIF('IV klasė'!$A$5:$A$82,"a",'IV klasė'!H5:H82)/H4</f>
        <v>10</v>
      </c>
      <c r="I5" s="47">
        <f>SUMIF('IV klasė'!$A$5:$A$82,"a",'IV klasė'!I5:I82)/I4</f>
        <v>14</v>
      </c>
      <c r="J5" s="47">
        <f>SUMIF('IV klasė'!$A$5:$A$82,"a",'IV klasė'!J5:J82)/J4</f>
        <v>0</v>
      </c>
      <c r="K5" s="47">
        <f>SUMIF('IV klasė'!$A$5:$A$82,"a",'IV klasė'!K5:K82)/K4</f>
        <v>9</v>
      </c>
      <c r="L5" s="47">
        <f>SUMIF('IV klasė'!$A$5:$A$82,"a",'IV klasė'!L5:L82)/L4</f>
        <v>6</v>
      </c>
      <c r="M5" s="47">
        <f>SUMIF('IV klasė'!$A$5:$A$82,"a",'IV klasė'!M5:M82)/M4</f>
        <v>5</v>
      </c>
      <c r="N5" s="47">
        <f>SUMIF('IV klasė'!$A$5:$A$82,"a",'IV klasė'!N5:N82)/N4</f>
        <v>4</v>
      </c>
      <c r="O5" s="47">
        <f>SUMIF('IV klasė'!$A$5:$A$82,"a",'IV klasė'!O5:O82)/O4</f>
        <v>12</v>
      </c>
      <c r="P5" s="47">
        <f>SUMIF('IV klasė'!$A$5:$A$82,"a",'IV klasė'!P5:P82)/P4</f>
        <v>4</v>
      </c>
      <c r="Q5" s="47">
        <f>SUMIF('IV klasė'!$A$5:$A$82,"a",'IV klasė'!Q5:Q82)/Q4</f>
        <v>12</v>
      </c>
      <c r="R5" s="47">
        <f>SUMIF('IV klasė'!$A$5:$A$82,"a",'IV klasė'!R5:R82)/R4</f>
        <v>12</v>
      </c>
      <c r="S5" s="47">
        <f>SUMIF('IV klasė'!$A$5:$A$82,"a",'IV klasė'!S5:S82)/S4</f>
        <v>3</v>
      </c>
      <c r="T5" s="47">
        <f>SUMIF('IV klasė'!$A$5:$A$82,"a",'IV klasė'!T5:T82)/T4</f>
        <v>7</v>
      </c>
      <c r="U5" s="47">
        <f>SUMIF('IV klasė'!$A$5:$A$82,"a",'IV klasė'!U5:U82)/U4</f>
        <v>3</v>
      </c>
      <c r="V5" s="47">
        <f>SUMIF('IV klasė'!$A$5:$A$82,"a",'IV klasė'!V5:V82)/V4</f>
        <v>3</v>
      </c>
      <c r="W5" s="47">
        <f>SUMIF('IV klasė'!$A$5:$A$82,"a",'IV klasė'!W5:W82)/W4</f>
        <v>4.333333333333333</v>
      </c>
      <c r="X5" s="47">
        <f>SUMIF('IV klasė'!$A$5:$A$82,"a",'IV klasė'!X5:X82)/X4</f>
        <v>0</v>
      </c>
      <c r="Y5" s="47">
        <f>SUMIF('IV klasė'!$A$5:$A$82,"a",'IV klasė'!Y5:Y82)/Y4</f>
        <v>4</v>
      </c>
      <c r="Z5" s="47">
        <f>SUMIF('IV klasė'!$A$5:$A$82,"a",'IV klasė'!Z5:Z82)/Z4</f>
        <v>12</v>
      </c>
      <c r="AA5" s="47">
        <f>SUMIF('IV klasė'!$A$5:$A$82,"a",'IV klasė'!AA5:AA82)/AA4</f>
        <v>8</v>
      </c>
      <c r="AB5" s="47">
        <f>SUMIF('IV klasė'!$A$5:$A$82,"a",'IV klasė'!AB5:AB82)/AB4</f>
        <v>4</v>
      </c>
      <c r="AC5" s="47">
        <f>SUMIF('IV klasė'!$A$5:$A$82,"a",'IV klasė'!AC5:AC82)/AC4</f>
        <v>0</v>
      </c>
      <c r="AD5" s="47">
        <f>SUMIF('IV klasė'!$A$5:$A$82,"a",'IV klasė'!AD5:AD82)/AD4</f>
        <v>9</v>
      </c>
      <c r="AE5" s="47">
        <f>SUMIF('IV klasė'!$A$5:$A$82,"a",'IV klasė'!AE5:AE82)/AE4</f>
        <v>6</v>
      </c>
      <c r="AF5" s="47">
        <f>SUMIF('IV klasė'!$A$5:$A$82,"a",'IV klasė'!AF5:AF82)/AF4</f>
        <v>1</v>
      </c>
      <c r="AG5" s="47">
        <f>SUMIF('IV klasė'!$A$5:$A$82,"a",'IV klasė'!AG5:AG82)/AG4</f>
        <v>6</v>
      </c>
      <c r="AH5" s="47">
        <f>SUMIF('IV klasė'!$A$5:$A$82,"a",'IV klasė'!AH5:AH82)/AH4</f>
        <v>20</v>
      </c>
      <c r="AI5" s="47">
        <f>SUMIF('IV klasė'!$A$5:$A$82,"a",'IV klasė'!AI5:AI82)/AI4</f>
        <v>0</v>
      </c>
      <c r="AJ5" s="47">
        <f>SUMIF('IV klasė'!$A$5:$A$82,"a",'IV klasė'!AJ5:AJ82)/AJ4</f>
        <v>0</v>
      </c>
      <c r="AK5" s="47">
        <f>SUMIF('IV klasė'!$A$5:$A$82,"a",'IV klasė'!AK5:AK82)/AK4</f>
        <v>4</v>
      </c>
      <c r="AL5" s="47">
        <f>SUMIF('IV klasė'!$A$5:$A$82,"a",'IV klasė'!AL5:AL82)/AL4</f>
        <v>3</v>
      </c>
      <c r="AM5" s="47">
        <f>SUMIF('IV klasė'!$A$5:$A$82,"a",'IV klasė'!AM5:AM82)/AM4</f>
        <v>8</v>
      </c>
      <c r="AN5" s="47">
        <f>SUMIF('IV klasė'!$A$5:$A$82,"a",'IV klasė'!AN5:AN82)/AN4</f>
        <v>3</v>
      </c>
      <c r="AO5" s="47">
        <f>SUMIF('IV klasė'!$A$5:$A$82,"a",'IV klasė'!AO5:AO82)/AO4</f>
        <v>11</v>
      </c>
      <c r="AP5" s="47">
        <f>SUMIF('IV klasė'!$A$5:$A$82,"a",'IV klasė'!AP5:AP82)/AP4</f>
        <v>0</v>
      </c>
      <c r="AQ5" s="47">
        <f>SUMIF('IV klasė'!$A$5:$A$82,"a",'IV klasė'!AQ5:AQ82)/AQ4</f>
        <v>0</v>
      </c>
      <c r="AR5" s="47">
        <f>SUMIF('IV klasė'!$A$5:$A$82,"a",'IV klasė'!AR5:AR82)/AR4</f>
        <v>0</v>
      </c>
      <c r="AS5" s="47">
        <f>SUMIF('IV klasė'!$A$5:$A$82,"a",'IV klasė'!AS5:AS82)/AS4</f>
        <v>0</v>
      </c>
      <c r="AT5" s="47">
        <f>SUMIF('IV klasė'!$A$5:$A$82,"a",'IV klasė'!AT5:AT82)/AT4</f>
        <v>0</v>
      </c>
      <c r="AU5" s="47">
        <f>SUMIF('IV klasė'!$A$5:$A$82,"a",'IV klasė'!AU5:AU82)/AU4</f>
        <v>1</v>
      </c>
      <c r="AV5" s="598"/>
    </row>
    <row r="6" spans="1:48">
      <c r="A6" s="596" t="s">
        <v>468</v>
      </c>
      <c r="B6" s="596"/>
      <c r="C6" s="596"/>
      <c r="D6" s="47">
        <f>SUMIF('IV klasė'!$A$5:$A$82,"b",'IV klasė'!D5:D82)/D4</f>
        <v>1</v>
      </c>
      <c r="E6" s="47">
        <f>SUMIF('IV klasė'!$A$5:$A$82,"b",'IV klasė'!E5:E82)/E4</f>
        <v>25</v>
      </c>
      <c r="F6" s="47">
        <f>SUMIF('IV klasė'!$A$5:$A$82,"b",'IV klasė'!F5:F82)/F4</f>
        <v>6</v>
      </c>
      <c r="G6" s="47">
        <f>SUMIF('IV klasė'!$A$5:$A$82,"b",'IV klasė'!G5:G82)/G4</f>
        <v>20</v>
      </c>
      <c r="H6" s="47">
        <f>SUMIF('IV klasė'!$A$5:$A$82,"b",'IV klasė'!H5:H82)/H4</f>
        <v>6</v>
      </c>
      <c r="I6" s="47">
        <f>SUMIF('IV klasė'!$A$5:$A$82,"b",'IV klasė'!I5:I82)/I4</f>
        <v>20</v>
      </c>
      <c r="J6" s="47">
        <f>SUMIF('IV klasė'!$A$5:$A$82,"b",'IV klasė'!J5:J82)/J4</f>
        <v>0</v>
      </c>
      <c r="K6" s="47">
        <f>SUMIF('IV klasė'!$A$5:$A$82,"b",'IV klasė'!K5:K82)/K4</f>
        <v>6</v>
      </c>
      <c r="L6" s="47">
        <f>SUMIF('IV klasė'!$A$5:$A$82,"b",'IV klasė'!L5:L82)/L4</f>
        <v>6</v>
      </c>
      <c r="M6" s="47">
        <f>SUMIF('IV klasė'!$A$5:$A$82,"b",'IV klasė'!M5:M82)/M4</f>
        <v>19</v>
      </c>
      <c r="N6" s="47">
        <f>SUMIF('IV klasė'!$A$5:$A$82,"b",'IV klasė'!N5:N82)/N4</f>
        <v>7</v>
      </c>
      <c r="O6" s="47">
        <f>SUMIF('IV klasė'!$A$5:$A$82,"b",'IV klasė'!O5:O82)/O4</f>
        <v>4</v>
      </c>
      <c r="P6" s="47">
        <f>SUMIF('IV klasė'!$A$5:$A$82,"b",'IV klasė'!P5:P82)/P4</f>
        <v>3</v>
      </c>
      <c r="Q6" s="47">
        <f>SUMIF('IV klasė'!$A$5:$A$82,"b",'IV klasė'!Q5:Q82)/Q4</f>
        <v>10</v>
      </c>
      <c r="R6" s="47">
        <f>SUMIF('IV klasė'!$A$5:$A$82,"b",'IV klasė'!R5:R82)/R4</f>
        <v>16</v>
      </c>
      <c r="S6" s="47">
        <f>SUMIF('IV klasė'!$A$5:$A$82,"b",'IV klasė'!S5:S82)/S4</f>
        <v>7</v>
      </c>
      <c r="T6" s="47">
        <f>SUMIF('IV klasė'!$A$5:$A$82,"b",'IV klasė'!T5:T82)/T4</f>
        <v>0</v>
      </c>
      <c r="U6" s="47">
        <f>SUMIF('IV klasė'!$A$5:$A$82,"b",'IV klasė'!U5:U82)/U4</f>
        <v>3</v>
      </c>
      <c r="V6" s="47">
        <f>SUMIF('IV klasė'!$A$5:$A$82,"b",'IV klasė'!V5:V82)/V4</f>
        <v>2</v>
      </c>
      <c r="W6" s="47">
        <f>SUMIF('IV klasė'!$A$5:$A$82,"b",'IV klasė'!W5:W82)/W4</f>
        <v>3</v>
      </c>
      <c r="X6" s="47">
        <f>SUMIF('IV klasė'!$A$5:$A$82,"b",'IV klasė'!X5:X82)/X4</f>
        <v>1</v>
      </c>
      <c r="Y6" s="47">
        <f>SUMIF('IV klasė'!$A$5:$A$82,"b",'IV klasė'!Y5:Y82)/Y4</f>
        <v>4</v>
      </c>
      <c r="Z6" s="47">
        <f>SUMIF('IV klasė'!$A$5:$A$82,"b",'IV klasė'!Z5:Z82)/Z4</f>
        <v>13</v>
      </c>
      <c r="AA6" s="47">
        <f>SUMIF('IV klasė'!$A$5:$A$82,"b",'IV klasė'!AA5:AA82)/AA4</f>
        <v>10</v>
      </c>
      <c r="AB6" s="47">
        <f>SUMIF('IV klasė'!$A$5:$A$82,"b",'IV klasė'!AB5:AB82)/AB4</f>
        <v>9</v>
      </c>
      <c r="AC6" s="47">
        <f>SUMIF('IV klasė'!$A$5:$A$82,"b",'IV klasė'!AC5:AC82)/AC4</f>
        <v>0</v>
      </c>
      <c r="AD6" s="47">
        <f>SUMIF('IV klasė'!$A$5:$A$82,"b",'IV klasė'!AD5:AD82)/AD4</f>
        <v>3</v>
      </c>
      <c r="AE6" s="47">
        <f>SUMIF('IV klasė'!$A$5:$A$82,"b",'IV klasė'!AE5:AE82)/AE4</f>
        <v>3</v>
      </c>
      <c r="AF6" s="47">
        <f>SUMIF('IV klasė'!$A$5:$A$82,"b",'IV klasė'!AF5:AF82)/AF4</f>
        <v>1</v>
      </c>
      <c r="AG6" s="47">
        <f>SUMIF('IV klasė'!$A$5:$A$82,"b",'IV klasė'!AG5:AG82)/AG4</f>
        <v>11</v>
      </c>
      <c r="AH6" s="47">
        <f>SUMIF('IV klasė'!$A$5:$A$82,"b",'IV klasė'!AH5:AH82)/AH4</f>
        <v>19</v>
      </c>
      <c r="AI6" s="47">
        <f>SUMIF('IV klasė'!$A$5:$A$82,"b",'IV klasė'!AI5:AI82)/AI4</f>
        <v>0</v>
      </c>
      <c r="AJ6" s="47">
        <f>SUMIF('IV klasė'!$A$5:$A$82,"b",'IV klasė'!AJ5:AJ82)/AJ4</f>
        <v>0</v>
      </c>
      <c r="AK6" s="47">
        <f>SUMIF('IV klasė'!$A$5:$A$82,"b",'IV klasė'!AK5:AK82)/AK4</f>
        <v>3</v>
      </c>
      <c r="AL6" s="47">
        <f>SUMIF('IV klasė'!$A$5:$A$82,"b",'IV klasė'!AL5:AL82)/AL4</f>
        <v>5</v>
      </c>
      <c r="AM6" s="47">
        <f>SUMIF('IV klasė'!$A$5:$A$82,"b",'IV klasė'!AM5:AM82)/AM4</f>
        <v>6</v>
      </c>
      <c r="AN6" s="47">
        <f>SUMIF('IV klasė'!$A$5:$A$82,"b",'IV klasė'!AN5:AN82)/AN4</f>
        <v>4</v>
      </c>
      <c r="AO6" s="47">
        <f>SUMIF('IV klasė'!$A$5:$A$82,"b",'IV klasė'!AO5:AO82)/AO4</f>
        <v>11</v>
      </c>
      <c r="AP6" s="47">
        <f>SUMIF('IV klasė'!$A$5:$A$82,"b",'IV klasė'!AP5:AP82)/AP4</f>
        <v>15</v>
      </c>
      <c r="AQ6" s="47">
        <f>SUMIF('IV klasė'!$A$5:$A$82,"b",'IV klasė'!AQ5:AQ82)/AQ4</f>
        <v>0</v>
      </c>
      <c r="AR6" s="47">
        <f>SUMIF('IV klasė'!$A$5:$A$82,"b",'IV klasė'!AR5:AR82)/AR4</f>
        <v>0</v>
      </c>
      <c r="AS6" s="47">
        <f>SUMIF('IV klasė'!$A$5:$A$82,"b",'IV klasė'!AS5:AS82)/AS4</f>
        <v>0</v>
      </c>
      <c r="AT6" s="47">
        <f>SUMIF('IV klasė'!$A$5:$A$82,"b",'IV klasė'!AT5:AT82)/AT4</f>
        <v>0</v>
      </c>
      <c r="AU6" s="47">
        <f>SUMIF('IV klasė'!$A$5:$A$82,"b",'IV klasė'!AU5:AU82)/AU4</f>
        <v>4</v>
      </c>
      <c r="AV6" s="598"/>
    </row>
    <row r="7" spans="1:48">
      <c r="A7" s="596" t="s">
        <v>469</v>
      </c>
      <c r="B7" s="596"/>
      <c r="C7" s="596"/>
      <c r="D7" s="48">
        <f>SUMIF('IV klasė'!$A$5:$A$82,"c",'IV klasė'!D5:D82)/D4</f>
        <v>12</v>
      </c>
      <c r="E7" s="48">
        <f>SUMIF('IV klasė'!$A$5:$A$82,"c",'IV klasė'!E5:E82)/E4</f>
        <v>14</v>
      </c>
      <c r="F7" s="48">
        <f>SUMIF('IV klasė'!$A$5:$A$82,"c",'IV klasė'!F5:F82)/F4</f>
        <v>8</v>
      </c>
      <c r="G7" s="48">
        <f>SUMIF('IV klasė'!$A$5:$A$82,"c",'IV klasė'!G5:G82)/G4</f>
        <v>18</v>
      </c>
      <c r="H7" s="48">
        <f>SUMIF('IV klasė'!$A$5:$A$82,"c",'IV klasė'!H5:H82)/H4</f>
        <v>5</v>
      </c>
      <c r="I7" s="48">
        <f>SUMIF('IV klasė'!$A$5:$A$82,"c",'IV klasė'!I5:I82)/I4</f>
        <v>21</v>
      </c>
      <c r="J7" s="48">
        <f>SUMIF('IV klasė'!$A$5:$A$82,"c",'IV klasė'!J5:J82)/J4</f>
        <v>0</v>
      </c>
      <c r="K7" s="48">
        <f>SUMIF('IV klasė'!$A$5:$A$82,"c",'IV klasė'!K5:K82)/K4</f>
        <v>9</v>
      </c>
      <c r="L7" s="48">
        <f>SUMIF('IV klasė'!$A$5:$A$82,"c",'IV klasė'!L5:L82)/L4</f>
        <v>7</v>
      </c>
      <c r="M7" s="48">
        <f>SUMIF('IV klasė'!$A$5:$A$82,"c",'IV klasė'!M5:M82)/M4</f>
        <v>10</v>
      </c>
      <c r="N7" s="48">
        <f>SUMIF('IV klasė'!$A$5:$A$82,"c",'IV klasė'!N5:N82)/N4</f>
        <v>5</v>
      </c>
      <c r="O7" s="48">
        <f>SUMIF('IV klasė'!$A$5:$A$82,"c",'IV klasė'!O5:O82)/O4</f>
        <v>13</v>
      </c>
      <c r="P7" s="48">
        <f>SUMIF('IV klasė'!$A$5:$A$82,"c",'IV klasė'!P5:P82)/P4</f>
        <v>5</v>
      </c>
      <c r="Q7" s="48">
        <f>SUMIF('IV klasė'!$A$5:$A$82,"c",'IV klasė'!Q5:Q82)/Q4</f>
        <v>10</v>
      </c>
      <c r="R7" s="48">
        <f>SUMIF('IV klasė'!$A$5:$A$82,"c",'IV klasė'!R5:R82)/R4</f>
        <v>16</v>
      </c>
      <c r="S7" s="48">
        <f>SUMIF('IV klasė'!$A$5:$A$82,"c",'IV klasė'!S5:S82)/S4</f>
        <v>3</v>
      </c>
      <c r="T7" s="48">
        <f>SUMIF('IV klasė'!$A$5:$A$82,"c",'IV klasė'!T5:T82)/T4</f>
        <v>3</v>
      </c>
      <c r="U7" s="48">
        <f>SUMIF('IV klasė'!$A$5:$A$82,"c",'IV klasė'!U5:U82)/U4</f>
        <v>5</v>
      </c>
      <c r="V7" s="48">
        <f>SUMIF('IV klasė'!$A$5:$A$82,"c",'IV klasė'!V5:V82)/V4</f>
        <v>1</v>
      </c>
      <c r="W7" s="48">
        <f>SUMIF('IV klasė'!$A$5:$A$82,"c",'IV klasė'!W5:W82)/W4</f>
        <v>5</v>
      </c>
      <c r="X7" s="48">
        <f>SUMIF('IV klasė'!$A$5:$A$82,"c",'IV klasė'!X5:X82)/X4</f>
        <v>0</v>
      </c>
      <c r="Y7" s="48">
        <f>SUMIF('IV klasė'!$A$5:$A$82,"c",'IV klasė'!Y5:Y82)/Y4</f>
        <v>4</v>
      </c>
      <c r="Z7" s="48">
        <f>SUMIF('IV klasė'!$A$5:$A$82,"c",'IV klasė'!Z5:Z82)/Z4</f>
        <v>10</v>
      </c>
      <c r="AA7" s="48">
        <f>SUMIF('IV klasė'!$A$5:$A$82,"c",'IV klasė'!AA5:AA82)/AA4</f>
        <v>12</v>
      </c>
      <c r="AB7" s="48">
        <f>SUMIF('IV klasė'!$A$5:$A$82,"c",'IV klasė'!AB5:AB82)/AB4</f>
        <v>6</v>
      </c>
      <c r="AC7" s="48">
        <f>SUMIF('IV klasė'!$A$5:$A$82,"c",'IV klasė'!AC5:AC82)/AC4</f>
        <v>1</v>
      </c>
      <c r="AD7" s="48">
        <f>SUMIF('IV klasė'!$A$5:$A$82,"c",'IV klasė'!AD5:AD82)/AD4</f>
        <v>9</v>
      </c>
      <c r="AE7" s="48">
        <f>SUMIF('IV klasė'!$A$5:$A$82,"c",'IV klasė'!AE5:AE82)/AE4</f>
        <v>2</v>
      </c>
      <c r="AF7" s="48">
        <f>SUMIF('IV klasė'!$A$5:$A$82,"c",'IV klasė'!AF5:AF82)/AF4</f>
        <v>0</v>
      </c>
      <c r="AG7" s="48">
        <f>SUMIF('IV klasė'!$A$5:$A$82,"c",'IV klasė'!AG5:AG82)/AG4</f>
        <v>14</v>
      </c>
      <c r="AH7" s="48">
        <f>SUMIF('IV klasė'!$A$5:$A$82,"c",'IV klasė'!AH5:AH82)/AH4</f>
        <v>13</v>
      </c>
      <c r="AI7" s="48">
        <f>SUMIF('IV klasė'!$A$5:$A$82,"c",'IV klasė'!AI5:AI82)/AI4</f>
        <v>0</v>
      </c>
      <c r="AJ7" s="48">
        <f>SUMIF('IV klasė'!$A$5:$A$82,"c",'IV klasė'!AJ5:AJ82)/AJ4</f>
        <v>0</v>
      </c>
      <c r="AK7" s="48">
        <f>SUMIF('IV klasė'!$A$5:$A$82,"c",'IV klasė'!AK5:AK82)/AK4</f>
        <v>5</v>
      </c>
      <c r="AL7" s="48">
        <f>SUMIF('IV klasė'!$A$5:$A$82,"c",'IV klasė'!AL5:AL82)/AL4</f>
        <v>4</v>
      </c>
      <c r="AM7" s="48">
        <f>SUMIF('IV klasė'!$A$5:$A$82,"c",'IV klasė'!AM5:AM82)/AM4</f>
        <v>3</v>
      </c>
      <c r="AN7" s="48">
        <f>SUMIF('IV klasė'!$A$5:$A$82,"c",'IV klasė'!AN5:AN82)/AN4</f>
        <v>4</v>
      </c>
      <c r="AO7" s="48">
        <f>SUMIF('IV klasė'!$A$5:$A$82,"c",'IV klasė'!AO5:AO82)/AO4</f>
        <v>9</v>
      </c>
      <c r="AP7" s="48">
        <f>SUMIF('IV klasė'!$A$5:$A$82,"c",'IV klasė'!AP5:AP82)/AP4</f>
        <v>2</v>
      </c>
      <c r="AQ7" s="48">
        <f>SUMIF('IV klasė'!$A$5:$A$82,"c",'IV klasė'!AQ5:AQ82)/AQ4</f>
        <v>0</v>
      </c>
      <c r="AR7" s="48">
        <f>SUMIF('IV klasė'!$A$5:$A$82,"c",'IV klasė'!AR5:AR82)/AR4</f>
        <v>0</v>
      </c>
      <c r="AS7" s="48">
        <f>SUMIF('IV klasė'!$A$5:$A$82,"c",'IV klasė'!AS5:AS82)/AS4</f>
        <v>0</v>
      </c>
      <c r="AT7" s="48">
        <f>SUMIF('IV klasė'!$A$5:$A$82,"c",'IV klasė'!AT5:AT82)/AT4</f>
        <v>0</v>
      </c>
      <c r="AU7" s="48">
        <f>SUMIF('IV klasė'!$A$5:$A$82,"c",'IV klasė'!AU5:AU82)/AU4</f>
        <v>0</v>
      </c>
      <c r="AV7" s="598"/>
    </row>
    <row r="8" spans="1:48">
      <c r="A8" s="596" t="s">
        <v>80</v>
      </c>
      <c r="B8" s="596"/>
      <c r="C8" s="596"/>
      <c r="D8" s="48">
        <f t="shared" ref="D8:T8" si="0">SUM(D5:D7)</f>
        <v>14</v>
      </c>
      <c r="E8" s="48">
        <f t="shared" si="0"/>
        <v>62</v>
      </c>
      <c r="F8" s="48">
        <f t="shared" si="0"/>
        <v>23</v>
      </c>
      <c r="G8" s="48">
        <f t="shared" si="0"/>
        <v>53.2</v>
      </c>
      <c r="H8" s="48">
        <f t="shared" si="0"/>
        <v>21</v>
      </c>
      <c r="I8" s="48">
        <f t="shared" si="0"/>
        <v>55</v>
      </c>
      <c r="J8" s="48">
        <f t="shared" si="0"/>
        <v>0</v>
      </c>
      <c r="K8" s="48">
        <f t="shared" si="0"/>
        <v>24</v>
      </c>
      <c r="L8" s="48">
        <f t="shared" si="0"/>
        <v>19</v>
      </c>
      <c r="M8" s="48">
        <f t="shared" si="0"/>
        <v>34</v>
      </c>
      <c r="N8" s="48">
        <f t="shared" si="0"/>
        <v>16</v>
      </c>
      <c r="O8" s="48">
        <f t="shared" si="0"/>
        <v>29</v>
      </c>
      <c r="P8" s="48">
        <f t="shared" si="0"/>
        <v>12</v>
      </c>
      <c r="Q8" s="48">
        <f t="shared" si="0"/>
        <v>32</v>
      </c>
      <c r="R8" s="48">
        <f t="shared" si="0"/>
        <v>44</v>
      </c>
      <c r="S8" s="48">
        <f t="shared" si="0"/>
        <v>13</v>
      </c>
      <c r="T8" s="48">
        <f t="shared" si="0"/>
        <v>10</v>
      </c>
      <c r="U8" s="48">
        <f t="shared" ref="U8:AU8" si="1">SUM(U5:U7)</f>
        <v>11</v>
      </c>
      <c r="V8" s="48">
        <f t="shared" si="1"/>
        <v>6</v>
      </c>
      <c r="W8" s="48">
        <f t="shared" si="1"/>
        <v>12.333333333333332</v>
      </c>
      <c r="X8" s="48">
        <f t="shared" si="1"/>
        <v>1</v>
      </c>
      <c r="Y8" s="48">
        <f t="shared" si="1"/>
        <v>12</v>
      </c>
      <c r="Z8" s="48">
        <f t="shared" si="1"/>
        <v>35</v>
      </c>
      <c r="AA8" s="48">
        <f t="shared" si="1"/>
        <v>30</v>
      </c>
      <c r="AB8" s="48">
        <f t="shared" si="1"/>
        <v>19</v>
      </c>
      <c r="AC8" s="48">
        <f t="shared" si="1"/>
        <v>1</v>
      </c>
      <c r="AD8" s="48">
        <f t="shared" si="1"/>
        <v>21</v>
      </c>
      <c r="AE8" s="48">
        <f t="shared" si="1"/>
        <v>11</v>
      </c>
      <c r="AF8" s="48">
        <f t="shared" si="1"/>
        <v>2</v>
      </c>
      <c r="AG8" s="48">
        <f t="shared" si="1"/>
        <v>31</v>
      </c>
      <c r="AH8" s="48">
        <f t="shared" si="1"/>
        <v>52</v>
      </c>
      <c r="AI8" s="48">
        <f t="shared" si="1"/>
        <v>0</v>
      </c>
      <c r="AJ8" s="48">
        <f t="shared" si="1"/>
        <v>0</v>
      </c>
      <c r="AK8" s="48">
        <f t="shared" si="1"/>
        <v>12</v>
      </c>
      <c r="AL8" s="48">
        <f t="shared" si="1"/>
        <v>12</v>
      </c>
      <c r="AM8" s="48">
        <f t="shared" si="1"/>
        <v>17</v>
      </c>
      <c r="AN8" s="48">
        <f t="shared" si="1"/>
        <v>11</v>
      </c>
      <c r="AO8" s="48">
        <f t="shared" si="1"/>
        <v>31</v>
      </c>
      <c r="AP8" s="48">
        <f t="shared" si="1"/>
        <v>17</v>
      </c>
      <c r="AQ8" s="48">
        <f t="shared" si="1"/>
        <v>0</v>
      </c>
      <c r="AR8" s="48">
        <f t="shared" si="1"/>
        <v>0</v>
      </c>
      <c r="AS8" s="48">
        <f t="shared" si="1"/>
        <v>0</v>
      </c>
      <c r="AT8" s="48">
        <f t="shared" si="1"/>
        <v>0</v>
      </c>
      <c r="AU8" s="48">
        <f t="shared" si="1"/>
        <v>5</v>
      </c>
      <c r="AV8" s="598"/>
    </row>
    <row r="9" spans="1:48">
      <c r="A9" s="596" t="s">
        <v>79</v>
      </c>
      <c r="B9" s="596"/>
      <c r="C9" s="596"/>
      <c r="D9" s="48">
        <v>1</v>
      </c>
      <c r="E9" s="48">
        <v>3</v>
      </c>
      <c r="F9" s="48">
        <v>1</v>
      </c>
      <c r="G9" s="48">
        <v>3</v>
      </c>
      <c r="H9" s="48">
        <v>2</v>
      </c>
      <c r="I9" s="48">
        <v>4</v>
      </c>
      <c r="J9" s="48"/>
      <c r="K9" s="48">
        <v>2</v>
      </c>
      <c r="L9" s="48">
        <v>1</v>
      </c>
      <c r="M9" s="48">
        <v>2</v>
      </c>
      <c r="N9" s="48">
        <v>1</v>
      </c>
      <c r="O9" s="48">
        <v>2</v>
      </c>
      <c r="P9" s="48">
        <v>1</v>
      </c>
      <c r="Q9" s="48">
        <v>2</v>
      </c>
      <c r="R9" s="48">
        <v>2</v>
      </c>
      <c r="S9" s="48">
        <v>1</v>
      </c>
      <c r="T9" s="48">
        <v>1</v>
      </c>
      <c r="U9" s="48">
        <v>1</v>
      </c>
      <c r="V9" s="48">
        <v>1</v>
      </c>
      <c r="W9" s="48">
        <v>1</v>
      </c>
      <c r="X9" s="48">
        <v>0</v>
      </c>
      <c r="Y9" s="48">
        <v>1</v>
      </c>
      <c r="Z9" s="48">
        <v>2</v>
      </c>
      <c r="AA9" s="48">
        <v>2</v>
      </c>
      <c r="AB9" s="48">
        <v>1</v>
      </c>
      <c r="AC9" s="48">
        <v>0</v>
      </c>
      <c r="AD9" s="48">
        <v>1</v>
      </c>
      <c r="AE9" s="48">
        <v>1</v>
      </c>
      <c r="AF9" s="48">
        <v>1</v>
      </c>
      <c r="AG9" s="48">
        <v>2</v>
      </c>
      <c r="AH9" s="48">
        <v>4</v>
      </c>
      <c r="AI9" s="48">
        <v>0</v>
      </c>
      <c r="AJ9" s="48">
        <v>0</v>
      </c>
      <c r="AK9" s="48">
        <v>1</v>
      </c>
      <c r="AL9" s="48">
        <v>1</v>
      </c>
      <c r="AM9" s="48">
        <v>2</v>
      </c>
      <c r="AN9" s="48">
        <v>0</v>
      </c>
      <c r="AO9" s="48">
        <v>2</v>
      </c>
      <c r="AP9" s="48">
        <f t="shared" ref="AP9:AU9" si="2">SUM(AP6:AP8)</f>
        <v>34</v>
      </c>
      <c r="AQ9" s="48">
        <f t="shared" si="2"/>
        <v>0</v>
      </c>
      <c r="AR9" s="48">
        <f t="shared" si="2"/>
        <v>0</v>
      </c>
      <c r="AS9" s="48">
        <f t="shared" si="2"/>
        <v>0</v>
      </c>
      <c r="AT9" s="48">
        <f t="shared" si="2"/>
        <v>0</v>
      </c>
      <c r="AU9" s="48">
        <f t="shared" si="2"/>
        <v>9</v>
      </c>
      <c r="AV9" s="598"/>
    </row>
    <row r="10" spans="1:48">
      <c r="A10" s="92" t="s">
        <v>470</v>
      </c>
      <c r="B10" s="92"/>
      <c r="C10" s="92"/>
      <c r="D10" s="48">
        <v>1</v>
      </c>
      <c r="E10" s="48">
        <v>3</v>
      </c>
      <c r="F10" s="48">
        <v>5</v>
      </c>
      <c r="G10" s="48">
        <v>15</v>
      </c>
      <c r="H10" s="48">
        <v>6</v>
      </c>
      <c r="I10" s="48">
        <v>16</v>
      </c>
      <c r="J10" s="48">
        <v>0</v>
      </c>
      <c r="K10" s="48">
        <v>6</v>
      </c>
      <c r="L10" s="48">
        <v>2</v>
      </c>
      <c r="M10" s="48">
        <v>6</v>
      </c>
      <c r="N10" s="48">
        <v>2</v>
      </c>
      <c r="O10" s="48">
        <v>6</v>
      </c>
      <c r="P10" s="48">
        <v>2</v>
      </c>
      <c r="Q10" s="48">
        <v>8</v>
      </c>
      <c r="R10" s="48">
        <v>10</v>
      </c>
      <c r="S10" s="48">
        <v>1</v>
      </c>
      <c r="T10" s="48">
        <v>2</v>
      </c>
      <c r="U10" s="48">
        <v>2</v>
      </c>
      <c r="V10" s="48">
        <v>2</v>
      </c>
      <c r="W10" s="48">
        <v>3</v>
      </c>
      <c r="X10" s="48">
        <v>0</v>
      </c>
      <c r="Y10" s="48">
        <v>3</v>
      </c>
      <c r="Z10" s="48">
        <v>4</v>
      </c>
      <c r="AA10" s="48">
        <v>6</v>
      </c>
      <c r="AB10" s="48">
        <v>2</v>
      </c>
      <c r="AC10" s="48">
        <v>0</v>
      </c>
      <c r="AD10" s="48">
        <v>2</v>
      </c>
      <c r="AE10" s="48">
        <v>3</v>
      </c>
      <c r="AF10" s="48">
        <v>2</v>
      </c>
      <c r="AG10" s="48">
        <v>4</v>
      </c>
      <c r="AH10" s="48">
        <v>8</v>
      </c>
      <c r="AI10" s="48">
        <v>0</v>
      </c>
      <c r="AJ10" s="48">
        <v>0</v>
      </c>
      <c r="AK10" s="48">
        <v>2</v>
      </c>
      <c r="AL10" s="48">
        <v>3</v>
      </c>
      <c r="AM10" s="48">
        <v>4</v>
      </c>
      <c r="AN10" s="48">
        <v>1</v>
      </c>
      <c r="AO10" s="48">
        <v>2</v>
      </c>
      <c r="AP10" s="48">
        <v>0</v>
      </c>
      <c r="AQ10" s="48">
        <v>0</v>
      </c>
      <c r="AR10" s="48">
        <v>0</v>
      </c>
      <c r="AS10" s="48">
        <v>0</v>
      </c>
      <c r="AT10" s="48">
        <v>0</v>
      </c>
      <c r="AU10" s="48">
        <v>0</v>
      </c>
      <c r="AV10" s="598"/>
    </row>
  </sheetData>
  <mergeCells count="42">
    <mergeCell ref="AM2:AN2"/>
    <mergeCell ref="AP2:AP3"/>
    <mergeCell ref="AQ2:AQ3"/>
    <mergeCell ref="A1:C4"/>
    <mergeCell ref="J1:K1"/>
    <mergeCell ref="L1:P1"/>
    <mergeCell ref="Q1:U1"/>
    <mergeCell ref="Q2:R2"/>
    <mergeCell ref="D1:E2"/>
    <mergeCell ref="F1:G2"/>
    <mergeCell ref="H1:I1"/>
    <mergeCell ref="S2:U2"/>
    <mergeCell ref="V2:W2"/>
    <mergeCell ref="X2:Y2"/>
    <mergeCell ref="AG1:AG3"/>
    <mergeCell ref="AH1:AH3"/>
    <mergeCell ref="AB1:AF1"/>
    <mergeCell ref="Z2:AA2"/>
    <mergeCell ref="AB2:AC2"/>
    <mergeCell ref="AD2:AE2"/>
    <mergeCell ref="V1:AA1"/>
    <mergeCell ref="AR2:AR3"/>
    <mergeCell ref="AS2:AS3"/>
    <mergeCell ref="AV1:AV3"/>
    <mergeCell ref="A6:C6"/>
    <mergeCell ref="A7:C7"/>
    <mergeCell ref="L2:M2"/>
    <mergeCell ref="N2:O2"/>
    <mergeCell ref="P2:P3"/>
    <mergeCell ref="AV4:AV10"/>
    <mergeCell ref="AJ1:AN1"/>
    <mergeCell ref="AO1:AO3"/>
    <mergeCell ref="AP1:AU1"/>
    <mergeCell ref="AK2:AL2"/>
    <mergeCell ref="AT2:AT3"/>
    <mergeCell ref="AU2:AU3"/>
    <mergeCell ref="AI1:AI3"/>
    <mergeCell ref="A9:C9"/>
    <mergeCell ref="A8:C8"/>
    <mergeCell ref="A5:C5"/>
    <mergeCell ref="H2:I2"/>
    <mergeCell ref="J2:K2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0"/>
  <sheetViews>
    <sheetView zoomScale="54" zoomScaleNormal="85" workbookViewId="0">
      <selection activeCell="O24" sqref="O24"/>
    </sheetView>
  </sheetViews>
  <sheetFormatPr defaultRowHeight="15"/>
  <cols>
    <col min="1" max="1" width="5" customWidth="1"/>
    <col min="2" max="2" width="6.5703125" customWidth="1"/>
    <col min="3" max="3" width="27.140625" customWidth="1"/>
    <col min="4" max="8" width="6" customWidth="1"/>
    <col min="9" max="9" width="7" customWidth="1"/>
    <col min="10" max="32" width="6" customWidth="1"/>
    <col min="33" max="33" width="6.7109375" customWidth="1"/>
    <col min="34" max="34" width="3.85546875" style="12" customWidth="1"/>
    <col min="35" max="35" width="3.5703125" style="12" customWidth="1"/>
    <col min="36" max="36" width="6.28515625" customWidth="1"/>
    <col min="37" max="37" width="3.28515625" style="12" customWidth="1"/>
    <col min="38" max="38" width="3.85546875" style="12" customWidth="1"/>
    <col min="39" max="52" width="6" customWidth="1"/>
  </cols>
  <sheetData>
    <row r="1" spans="1:52" ht="23.25" customHeight="1" thickBot="1">
      <c r="A1" s="628" t="s">
        <v>0</v>
      </c>
      <c r="B1" s="629"/>
      <c r="C1" s="632" t="s">
        <v>38</v>
      </c>
      <c r="D1" s="605" t="s">
        <v>1</v>
      </c>
      <c r="E1" s="601"/>
      <c r="F1" s="601" t="s">
        <v>2</v>
      </c>
      <c r="G1" s="601"/>
      <c r="H1" s="601" t="s">
        <v>3</v>
      </c>
      <c r="I1" s="601"/>
      <c r="J1" s="601" t="s">
        <v>4</v>
      </c>
      <c r="K1" s="601"/>
      <c r="L1" s="601" t="s">
        <v>5</v>
      </c>
      <c r="M1" s="601"/>
      <c r="N1" s="601"/>
      <c r="O1" s="601"/>
      <c r="P1" s="601"/>
      <c r="Q1" s="602" t="s">
        <v>6</v>
      </c>
      <c r="R1" s="602"/>
      <c r="S1" s="602"/>
      <c r="T1" s="602"/>
      <c r="U1" s="602"/>
      <c r="V1" s="601" t="s">
        <v>69</v>
      </c>
      <c r="W1" s="601"/>
      <c r="X1" s="601"/>
      <c r="Y1" s="601"/>
      <c r="Z1" s="601"/>
      <c r="AA1" s="601"/>
      <c r="AB1" s="603" t="s">
        <v>70</v>
      </c>
      <c r="AC1" s="604"/>
      <c r="AD1" s="604"/>
      <c r="AE1" s="604"/>
      <c r="AF1" s="605"/>
      <c r="AG1" s="606" t="s">
        <v>73</v>
      </c>
      <c r="AH1" s="621" t="s">
        <v>143</v>
      </c>
      <c r="AI1" s="621" t="s">
        <v>40</v>
      </c>
      <c r="AJ1" s="606" t="s">
        <v>71</v>
      </c>
      <c r="AK1" s="621" t="s">
        <v>143</v>
      </c>
      <c r="AL1" s="621" t="s">
        <v>40</v>
      </c>
      <c r="AM1" s="606" t="s">
        <v>72</v>
      </c>
      <c r="AN1" s="613" t="s">
        <v>7</v>
      </c>
      <c r="AO1" s="614"/>
      <c r="AP1" s="614"/>
      <c r="AQ1" s="614"/>
      <c r="AR1" s="615"/>
      <c r="AS1" s="616" t="s">
        <v>8</v>
      </c>
      <c r="AT1" s="618" t="s">
        <v>9</v>
      </c>
      <c r="AU1" s="619"/>
      <c r="AV1" s="619"/>
      <c r="AW1" s="619"/>
      <c r="AX1" s="619"/>
      <c r="AY1" s="620"/>
      <c r="AZ1" s="599" t="s">
        <v>10</v>
      </c>
    </row>
    <row r="2" spans="1:52" ht="22.5" customHeight="1">
      <c r="A2" s="630"/>
      <c r="B2" s="631"/>
      <c r="C2" s="633"/>
      <c r="D2" s="608"/>
      <c r="E2" s="492"/>
      <c r="F2" s="492"/>
      <c r="G2" s="492"/>
      <c r="H2" s="492" t="s">
        <v>11</v>
      </c>
      <c r="I2" s="492"/>
      <c r="J2" s="492" t="s">
        <v>12</v>
      </c>
      <c r="K2" s="492"/>
      <c r="L2" s="492" t="s">
        <v>13</v>
      </c>
      <c r="M2" s="492"/>
      <c r="N2" s="492" t="s">
        <v>14</v>
      </c>
      <c r="O2" s="492"/>
      <c r="P2" s="491" t="s">
        <v>39</v>
      </c>
      <c r="Q2" s="492" t="s">
        <v>15</v>
      </c>
      <c r="R2" s="492"/>
      <c r="S2" s="492" t="s">
        <v>16</v>
      </c>
      <c r="T2" s="492"/>
      <c r="U2" s="492"/>
      <c r="V2" s="607" t="s">
        <v>17</v>
      </c>
      <c r="W2" s="608"/>
      <c r="X2" s="609" t="s">
        <v>18</v>
      </c>
      <c r="Y2" s="610"/>
      <c r="Z2" s="493" t="s">
        <v>19</v>
      </c>
      <c r="AA2" s="493"/>
      <c r="AB2" s="609" t="s">
        <v>20</v>
      </c>
      <c r="AC2" s="610"/>
      <c r="AD2" s="609" t="s">
        <v>21</v>
      </c>
      <c r="AE2" s="610"/>
      <c r="AF2" s="1" t="s">
        <v>22</v>
      </c>
      <c r="AG2" s="491"/>
      <c r="AH2" s="634"/>
      <c r="AI2" s="634"/>
      <c r="AJ2" s="491"/>
      <c r="AK2" s="634"/>
      <c r="AL2" s="634"/>
      <c r="AM2" s="491"/>
      <c r="AN2" s="2" t="s">
        <v>23</v>
      </c>
      <c r="AO2" s="492" t="s">
        <v>24</v>
      </c>
      <c r="AP2" s="492"/>
      <c r="AQ2" s="492" t="s">
        <v>25</v>
      </c>
      <c r="AR2" s="492"/>
      <c r="AS2" s="617"/>
      <c r="AT2" s="611" t="s">
        <v>26</v>
      </c>
      <c r="AU2" s="616" t="s">
        <v>15</v>
      </c>
      <c r="AV2" s="616" t="s">
        <v>18</v>
      </c>
      <c r="AW2" s="616" t="s">
        <v>13</v>
      </c>
      <c r="AX2" s="621" t="s">
        <v>14</v>
      </c>
      <c r="AY2" s="623" t="s">
        <v>19</v>
      </c>
      <c r="AZ2" s="600"/>
    </row>
    <row r="3" spans="1:52" ht="24.75" customHeight="1">
      <c r="A3" s="630"/>
      <c r="B3" s="631"/>
      <c r="C3" s="633"/>
      <c r="D3" s="1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 t="s">
        <v>31</v>
      </c>
      <c r="K3" s="3" t="s">
        <v>32</v>
      </c>
      <c r="L3" s="3" t="s">
        <v>32</v>
      </c>
      <c r="M3" s="3" t="s">
        <v>33</v>
      </c>
      <c r="N3" s="3" t="s">
        <v>32</v>
      </c>
      <c r="O3" s="3" t="s">
        <v>33</v>
      </c>
      <c r="P3" s="491"/>
      <c r="Q3" s="3" t="s">
        <v>34</v>
      </c>
      <c r="R3" s="3" t="s">
        <v>30</v>
      </c>
      <c r="S3" s="3" t="s">
        <v>31</v>
      </c>
      <c r="T3" s="3" t="s">
        <v>35</v>
      </c>
      <c r="U3" s="3" t="s">
        <v>36</v>
      </c>
      <c r="V3" s="3" t="s">
        <v>32</v>
      </c>
      <c r="W3" s="2" t="s">
        <v>33</v>
      </c>
      <c r="X3" s="3" t="s">
        <v>32</v>
      </c>
      <c r="Y3" s="2" t="s">
        <v>33</v>
      </c>
      <c r="Z3" s="3" t="s">
        <v>32</v>
      </c>
      <c r="AA3" s="3" t="s">
        <v>33</v>
      </c>
      <c r="AB3" s="3" t="s">
        <v>32</v>
      </c>
      <c r="AC3" s="3" t="s">
        <v>33</v>
      </c>
      <c r="AD3" s="3" t="s">
        <v>32</v>
      </c>
      <c r="AE3" s="3" t="s">
        <v>33</v>
      </c>
      <c r="AF3" s="3" t="s">
        <v>32</v>
      </c>
      <c r="AG3" s="491"/>
      <c r="AH3" s="622"/>
      <c r="AI3" s="622"/>
      <c r="AJ3" s="491"/>
      <c r="AK3" s="622"/>
      <c r="AL3" s="622"/>
      <c r="AM3" s="491"/>
      <c r="AN3" s="2" t="s">
        <v>32</v>
      </c>
      <c r="AO3" s="2" t="s">
        <v>32</v>
      </c>
      <c r="AP3" s="2" t="s">
        <v>33</v>
      </c>
      <c r="AQ3" s="2" t="s">
        <v>32</v>
      </c>
      <c r="AR3" s="2" t="s">
        <v>33</v>
      </c>
      <c r="AS3" s="617"/>
      <c r="AT3" s="612"/>
      <c r="AU3" s="617"/>
      <c r="AV3" s="617"/>
      <c r="AW3" s="617"/>
      <c r="AX3" s="622"/>
      <c r="AY3" s="624"/>
      <c r="AZ3" s="600"/>
    </row>
    <row r="4" spans="1:52" ht="15.75" customHeight="1">
      <c r="A4" s="630"/>
      <c r="B4" s="631"/>
      <c r="C4" s="633"/>
      <c r="D4" s="19">
        <v>1</v>
      </c>
      <c r="E4" s="7">
        <v>1</v>
      </c>
      <c r="F4" s="7">
        <v>5</v>
      </c>
      <c r="G4" s="7">
        <v>5</v>
      </c>
      <c r="H4" s="7">
        <v>3</v>
      </c>
      <c r="I4" s="7">
        <v>4</v>
      </c>
      <c r="J4" s="7">
        <v>3</v>
      </c>
      <c r="K4" s="7">
        <v>3</v>
      </c>
      <c r="L4" s="7">
        <v>2</v>
      </c>
      <c r="M4" s="7">
        <v>3</v>
      </c>
      <c r="N4" s="7">
        <v>2</v>
      </c>
      <c r="O4" s="7">
        <v>3</v>
      </c>
      <c r="P4" s="8">
        <v>2</v>
      </c>
      <c r="Q4" s="7">
        <v>4</v>
      </c>
      <c r="R4" s="7">
        <v>5</v>
      </c>
      <c r="S4" s="7">
        <v>1</v>
      </c>
      <c r="T4" s="7">
        <v>2</v>
      </c>
      <c r="U4" s="7">
        <v>2</v>
      </c>
      <c r="V4" s="7">
        <v>2</v>
      </c>
      <c r="W4" s="8">
        <v>3</v>
      </c>
      <c r="X4" s="7">
        <v>2</v>
      </c>
      <c r="Y4" s="8">
        <v>3</v>
      </c>
      <c r="Z4" s="7">
        <v>2</v>
      </c>
      <c r="AA4" s="7">
        <v>3</v>
      </c>
      <c r="AB4" s="7">
        <v>2</v>
      </c>
      <c r="AC4" s="7">
        <v>3</v>
      </c>
      <c r="AD4" s="7">
        <v>2</v>
      </c>
      <c r="AE4" s="7">
        <v>3</v>
      </c>
      <c r="AF4" s="7">
        <v>2</v>
      </c>
      <c r="AG4" s="8">
        <v>2</v>
      </c>
      <c r="AH4" s="8"/>
      <c r="AI4" s="8"/>
      <c r="AJ4" s="8">
        <v>2</v>
      </c>
      <c r="AK4" s="8"/>
      <c r="AL4" s="8"/>
      <c r="AM4" s="8">
        <v>2</v>
      </c>
      <c r="AN4" s="8">
        <v>2</v>
      </c>
      <c r="AO4" s="8">
        <v>2</v>
      </c>
      <c r="AP4" s="8">
        <v>3</v>
      </c>
      <c r="AQ4" s="8">
        <v>2</v>
      </c>
      <c r="AR4" s="8">
        <v>3</v>
      </c>
      <c r="AS4" s="20">
        <v>1</v>
      </c>
      <c r="AT4" s="21">
        <v>1</v>
      </c>
      <c r="AU4" s="22">
        <v>1</v>
      </c>
      <c r="AV4" s="22">
        <v>1</v>
      </c>
      <c r="AW4" s="22">
        <v>1</v>
      </c>
      <c r="AX4" s="22">
        <v>1</v>
      </c>
      <c r="AY4" s="23">
        <v>1</v>
      </c>
      <c r="AZ4" s="24"/>
    </row>
    <row r="5" spans="1:52" s="27" customFormat="1">
      <c r="A5" s="18"/>
      <c r="B5" s="18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</row>
    <row r="6" spans="1:52" s="27" customFormat="1" ht="16.5" customHeight="1">
      <c r="A6" s="18" t="s">
        <v>40</v>
      </c>
      <c r="B6" s="28">
        <v>1</v>
      </c>
      <c r="C6" s="29" t="s">
        <v>99</v>
      </c>
      <c r="D6" s="29"/>
      <c r="E6" s="31">
        <v>1</v>
      </c>
      <c r="F6" s="31"/>
      <c r="G6" s="31">
        <v>5</v>
      </c>
      <c r="H6" s="31"/>
      <c r="I6" s="31">
        <v>4</v>
      </c>
      <c r="J6" s="31"/>
      <c r="K6" s="31"/>
      <c r="L6" s="31"/>
      <c r="M6" s="31">
        <v>3</v>
      </c>
      <c r="N6" s="31"/>
      <c r="O6" s="31"/>
      <c r="P6" s="31">
        <v>2</v>
      </c>
      <c r="Q6" s="31">
        <v>4</v>
      </c>
      <c r="R6" s="31"/>
      <c r="S6" s="31">
        <v>1</v>
      </c>
      <c r="T6" s="31"/>
      <c r="U6" s="31"/>
      <c r="V6" s="31"/>
      <c r="W6" s="31"/>
      <c r="X6" s="31"/>
      <c r="Y6" s="31"/>
      <c r="Z6" s="31">
        <v>2</v>
      </c>
      <c r="AA6" s="31"/>
      <c r="AB6" s="31"/>
      <c r="AC6" s="31"/>
      <c r="AD6" s="31"/>
      <c r="AE6" s="31">
        <v>3</v>
      </c>
      <c r="AF6" s="31"/>
      <c r="AG6" s="31">
        <v>2</v>
      </c>
      <c r="AH6" s="31" t="str">
        <f>IF(AND(COUNTIF(C6,"*ė")+COUNTIF(C6,"*a")&gt;=1,AG6&gt;0),"m"," ")</f>
        <v>m</v>
      </c>
      <c r="AI6" s="31" t="str">
        <f>IF(AND(COUNTIF(C6,"*ė")+COUNTIF(C6,"*a")=0,AG6&gt;0),"b"," ")</f>
        <v xml:space="preserve"> </v>
      </c>
      <c r="AJ6" s="31"/>
      <c r="AK6" s="31" t="str">
        <f>IF(AND(COUNTIF(C6,"*ė")+COUNTIF(C6,"*a")&gt;=1,AJ6&gt;0),"m"," ")</f>
        <v xml:space="preserve"> </v>
      </c>
      <c r="AL6" s="31" t="str">
        <f>IF(AND(COUNTIF(C6,"*ė")+COUNTIF(C6,"*a")&lt;1,AJ6&gt;0),"b"," ")</f>
        <v xml:space="preserve"> </v>
      </c>
      <c r="AM6" s="31"/>
      <c r="AN6" s="31"/>
      <c r="AO6" s="31"/>
      <c r="AP6" s="31"/>
      <c r="AQ6" s="31"/>
      <c r="AR6" s="31"/>
      <c r="AS6" s="32">
        <v>1</v>
      </c>
      <c r="AT6" s="31"/>
      <c r="AU6" s="31"/>
      <c r="AV6" s="31"/>
      <c r="AW6" s="31"/>
      <c r="AX6" s="31"/>
      <c r="AY6" s="31"/>
      <c r="AZ6" s="26">
        <f t="shared" ref="AZ6:AZ27" si="0">SUM(D6:AY6)</f>
        <v>28</v>
      </c>
    </row>
    <row r="7" spans="1:52" s="27" customFormat="1">
      <c r="A7" s="18" t="s">
        <v>40</v>
      </c>
      <c r="B7" s="28">
        <v>2</v>
      </c>
      <c r="C7" s="29" t="s">
        <v>100</v>
      </c>
      <c r="D7" s="29"/>
      <c r="E7" s="31">
        <v>1</v>
      </c>
      <c r="F7" s="31"/>
      <c r="G7" s="31">
        <v>5</v>
      </c>
      <c r="H7" s="31"/>
      <c r="I7" s="31">
        <v>4</v>
      </c>
      <c r="J7" s="31"/>
      <c r="K7" s="31"/>
      <c r="L7" s="31"/>
      <c r="M7" s="31">
        <v>3</v>
      </c>
      <c r="N7" s="31"/>
      <c r="O7" s="31"/>
      <c r="P7" s="31"/>
      <c r="Q7" s="31"/>
      <c r="R7" s="31">
        <v>5</v>
      </c>
      <c r="S7" s="31"/>
      <c r="T7" s="31"/>
      <c r="U7" s="31"/>
      <c r="V7" s="31"/>
      <c r="W7" s="31"/>
      <c r="X7" s="31"/>
      <c r="Y7" s="31"/>
      <c r="Z7" s="31"/>
      <c r="AA7" s="31">
        <v>3</v>
      </c>
      <c r="AB7" s="31">
        <v>2</v>
      </c>
      <c r="AC7" s="31"/>
      <c r="AD7" s="31"/>
      <c r="AE7" s="31"/>
      <c r="AF7" s="31">
        <v>2</v>
      </c>
      <c r="AG7" s="31"/>
      <c r="AH7" s="31" t="str">
        <f t="shared" ref="AH7:AH23" si="1">IF(AND(COUNTIF(C7,"*ė")+COUNTIF(C7,"*a")&gt;=1,AG7&gt;0),"m"," ")</f>
        <v xml:space="preserve"> </v>
      </c>
      <c r="AI7" s="31" t="str">
        <f t="shared" ref="AI7:AI23" si="2">IF(AND(COUNTIF(C7,"*ė")+COUNTIF(C7,"*a")=0,AG7&gt;0),"b"," ")</f>
        <v xml:space="preserve"> </v>
      </c>
      <c r="AJ7" s="31">
        <v>2</v>
      </c>
      <c r="AK7" s="31" t="str">
        <f t="shared" ref="AK7:AK27" si="3">IF(AND(COUNTIF(C7,"*ė")+COUNTIF(C7,"*a")&gt;=1,AJ7&gt;0),"m"," ")</f>
        <v>m</v>
      </c>
      <c r="AL7" s="31" t="str">
        <f t="shared" ref="AL7:AL27" si="4">IF(AND(COUNTIF(C7,"*ė")+COUNTIF(C7,"*a")&lt;1,AJ7&gt;0),"b"," ")</f>
        <v xml:space="preserve"> </v>
      </c>
      <c r="AM7" s="31"/>
      <c r="AN7" s="31"/>
      <c r="AO7" s="31"/>
      <c r="AP7" s="31"/>
      <c r="AQ7" s="31"/>
      <c r="AR7" s="31"/>
      <c r="AS7" s="31">
        <v>1</v>
      </c>
      <c r="AT7" s="31"/>
      <c r="AU7" s="31"/>
      <c r="AV7" s="31"/>
      <c r="AW7" s="31"/>
      <c r="AX7" s="31"/>
      <c r="AY7" s="31"/>
      <c r="AZ7" s="26">
        <f t="shared" si="0"/>
        <v>28</v>
      </c>
    </row>
    <row r="8" spans="1:52" s="27" customFormat="1">
      <c r="A8" s="18" t="s">
        <v>40</v>
      </c>
      <c r="B8" s="28">
        <v>3</v>
      </c>
      <c r="C8" s="29" t="s">
        <v>101</v>
      </c>
      <c r="D8" s="29"/>
      <c r="E8" s="31">
        <v>1</v>
      </c>
      <c r="F8" s="31"/>
      <c r="G8" s="31">
        <v>5</v>
      </c>
      <c r="H8" s="31">
        <v>3</v>
      </c>
      <c r="I8" s="31"/>
      <c r="J8" s="31"/>
      <c r="K8" s="31">
        <v>3</v>
      </c>
      <c r="L8" s="31">
        <v>2</v>
      </c>
      <c r="M8" s="33"/>
      <c r="N8" s="31"/>
      <c r="O8" s="31"/>
      <c r="P8" s="31"/>
      <c r="Q8" s="31"/>
      <c r="R8" s="31">
        <v>5</v>
      </c>
      <c r="S8" s="31"/>
      <c r="T8" s="31"/>
      <c r="U8" s="31"/>
      <c r="V8" s="31"/>
      <c r="W8" s="31"/>
      <c r="X8" s="31"/>
      <c r="Y8" s="31"/>
      <c r="Z8" s="31">
        <v>2</v>
      </c>
      <c r="AA8" s="31"/>
      <c r="AB8" s="31"/>
      <c r="AC8" s="31"/>
      <c r="AD8" s="31"/>
      <c r="AE8" s="31"/>
      <c r="AF8" s="31">
        <v>2</v>
      </c>
      <c r="AG8" s="31"/>
      <c r="AH8" s="31" t="str">
        <f t="shared" si="1"/>
        <v xml:space="preserve"> </v>
      </c>
      <c r="AI8" s="31" t="str">
        <f t="shared" si="2"/>
        <v xml:space="preserve"> </v>
      </c>
      <c r="AJ8" s="31">
        <v>2</v>
      </c>
      <c r="AK8" s="31" t="str">
        <f t="shared" si="3"/>
        <v>m</v>
      </c>
      <c r="AL8" s="31" t="str">
        <f t="shared" si="4"/>
        <v xml:space="preserve"> </v>
      </c>
      <c r="AM8" s="31"/>
      <c r="AN8" s="31"/>
      <c r="AO8" s="31">
        <v>2</v>
      </c>
      <c r="AP8" s="31"/>
      <c r="AQ8" s="31"/>
      <c r="AR8" s="31"/>
      <c r="AS8" s="32">
        <v>1</v>
      </c>
      <c r="AT8" s="31"/>
      <c r="AU8" s="31"/>
      <c r="AV8" s="31"/>
      <c r="AW8" s="31"/>
      <c r="AX8" s="31"/>
      <c r="AY8" s="31"/>
      <c r="AZ8" s="26">
        <f t="shared" si="0"/>
        <v>28</v>
      </c>
    </row>
    <row r="9" spans="1:52" s="27" customFormat="1">
      <c r="A9" s="18" t="s">
        <v>40</v>
      </c>
      <c r="B9" s="28">
        <v>4</v>
      </c>
      <c r="C9" s="29" t="s">
        <v>102</v>
      </c>
      <c r="D9" s="29"/>
      <c r="E9" s="34">
        <v>1</v>
      </c>
      <c r="F9" s="34"/>
      <c r="G9" s="34">
        <v>5</v>
      </c>
      <c r="H9" s="34"/>
      <c r="I9" s="34">
        <v>4</v>
      </c>
      <c r="J9" s="34"/>
      <c r="K9" s="34"/>
      <c r="L9" s="34">
        <v>2</v>
      </c>
      <c r="M9" s="34"/>
      <c r="N9" s="34"/>
      <c r="O9" s="34"/>
      <c r="P9" s="34"/>
      <c r="Q9" s="34"/>
      <c r="R9" s="34">
        <v>5</v>
      </c>
      <c r="S9" s="34"/>
      <c r="T9" s="34"/>
      <c r="U9" s="34"/>
      <c r="V9" s="34"/>
      <c r="W9" s="34"/>
      <c r="X9" s="34"/>
      <c r="Y9" s="34">
        <v>3</v>
      </c>
      <c r="Z9" s="34"/>
      <c r="AA9" s="34">
        <v>3</v>
      </c>
      <c r="AB9" s="34"/>
      <c r="AC9" s="34"/>
      <c r="AD9" s="34"/>
      <c r="AE9" s="34">
        <v>3</v>
      </c>
      <c r="AF9" s="34">
        <v>2</v>
      </c>
      <c r="AG9" s="34"/>
      <c r="AH9" s="31" t="str">
        <f t="shared" si="1"/>
        <v xml:space="preserve"> </v>
      </c>
      <c r="AI9" s="31" t="str">
        <f t="shared" si="2"/>
        <v xml:space="preserve"> </v>
      </c>
      <c r="AJ9" s="34">
        <v>2</v>
      </c>
      <c r="AK9" s="31" t="str">
        <f t="shared" si="3"/>
        <v>m</v>
      </c>
      <c r="AL9" s="31" t="str">
        <f t="shared" si="4"/>
        <v xml:space="preserve"> </v>
      </c>
      <c r="AM9" s="34"/>
      <c r="AN9" s="34"/>
      <c r="AO9" s="34"/>
      <c r="AP9" s="34"/>
      <c r="AQ9" s="34"/>
      <c r="AR9" s="34"/>
      <c r="AS9" s="34">
        <v>1</v>
      </c>
      <c r="AT9" s="34"/>
      <c r="AU9" s="34"/>
      <c r="AV9" s="34"/>
      <c r="AW9" s="34"/>
      <c r="AX9" s="34"/>
      <c r="AY9" s="34"/>
      <c r="AZ9" s="26">
        <f t="shared" si="0"/>
        <v>31</v>
      </c>
    </row>
    <row r="10" spans="1:52" s="27" customFormat="1">
      <c r="A10" s="18" t="s">
        <v>40</v>
      </c>
      <c r="B10" s="28">
        <v>5</v>
      </c>
      <c r="C10" s="29" t="s">
        <v>103</v>
      </c>
      <c r="D10" s="29"/>
      <c r="E10" s="34">
        <v>1</v>
      </c>
      <c r="F10" s="34"/>
      <c r="G10" s="34">
        <v>5</v>
      </c>
      <c r="H10" s="34"/>
      <c r="I10" s="34">
        <v>4</v>
      </c>
      <c r="J10" s="34"/>
      <c r="K10" s="34"/>
      <c r="L10" s="34"/>
      <c r="M10" s="34">
        <v>3</v>
      </c>
      <c r="N10" s="34"/>
      <c r="O10" s="34"/>
      <c r="P10" s="34"/>
      <c r="Q10" s="34"/>
      <c r="R10" s="34">
        <v>5</v>
      </c>
      <c r="S10" s="34"/>
      <c r="T10" s="34"/>
      <c r="U10" s="34"/>
      <c r="V10" s="34"/>
      <c r="W10" s="34"/>
      <c r="X10" s="34"/>
      <c r="Y10" s="34">
        <v>3</v>
      </c>
      <c r="Z10" s="34"/>
      <c r="AA10" s="34">
        <v>3</v>
      </c>
      <c r="AB10" s="34"/>
      <c r="AC10" s="34"/>
      <c r="AD10" s="34"/>
      <c r="AE10" s="34"/>
      <c r="AF10" s="34">
        <v>2</v>
      </c>
      <c r="AG10" s="34"/>
      <c r="AH10" s="31" t="str">
        <f t="shared" si="1"/>
        <v xml:space="preserve"> </v>
      </c>
      <c r="AI10" s="31" t="str">
        <f t="shared" si="2"/>
        <v xml:space="preserve"> </v>
      </c>
      <c r="AJ10" s="34">
        <v>2</v>
      </c>
      <c r="AK10" s="31" t="str">
        <f t="shared" si="3"/>
        <v>m</v>
      </c>
      <c r="AL10" s="31" t="str">
        <f t="shared" si="4"/>
        <v xml:space="preserve"> </v>
      </c>
      <c r="AM10" s="34"/>
      <c r="AN10" s="34"/>
      <c r="AO10" s="34"/>
      <c r="AP10" s="34"/>
      <c r="AQ10" s="34"/>
      <c r="AR10" s="34"/>
      <c r="AS10" s="34">
        <v>1</v>
      </c>
      <c r="AT10" s="34"/>
      <c r="AU10" s="34"/>
      <c r="AV10" s="34"/>
      <c r="AW10" s="34"/>
      <c r="AX10" s="34"/>
      <c r="AY10" s="34"/>
      <c r="AZ10" s="26">
        <f t="shared" si="0"/>
        <v>29</v>
      </c>
    </row>
    <row r="11" spans="1:52" s="27" customFormat="1">
      <c r="A11" s="18" t="s">
        <v>40</v>
      </c>
      <c r="B11" s="28">
        <v>6</v>
      </c>
      <c r="C11" s="29" t="s">
        <v>104</v>
      </c>
      <c r="D11" s="29"/>
      <c r="E11" s="34">
        <v>1</v>
      </c>
      <c r="F11" s="34">
        <v>5</v>
      </c>
      <c r="G11" s="34"/>
      <c r="H11" s="34">
        <v>3</v>
      </c>
      <c r="I11" s="34"/>
      <c r="J11" s="34"/>
      <c r="K11" s="34"/>
      <c r="L11" s="34"/>
      <c r="M11" s="34"/>
      <c r="N11" s="34"/>
      <c r="O11" s="34">
        <v>3</v>
      </c>
      <c r="P11" s="34">
        <v>2</v>
      </c>
      <c r="Q11" s="34">
        <v>4</v>
      </c>
      <c r="R11" s="34"/>
      <c r="S11" s="34"/>
      <c r="T11" s="34"/>
      <c r="U11" s="34"/>
      <c r="V11" s="34"/>
      <c r="W11" s="34"/>
      <c r="X11" s="34"/>
      <c r="Y11" s="34"/>
      <c r="Z11" s="34">
        <v>2</v>
      </c>
      <c r="AA11" s="34"/>
      <c r="AB11" s="34">
        <v>2</v>
      </c>
      <c r="AC11" s="34"/>
      <c r="AD11" s="34">
        <v>2</v>
      </c>
      <c r="AE11" s="34"/>
      <c r="AF11" s="34"/>
      <c r="AG11" s="34">
        <v>2</v>
      </c>
      <c r="AH11" s="31" t="str">
        <f t="shared" si="1"/>
        <v xml:space="preserve"> </v>
      </c>
      <c r="AI11" s="31" t="str">
        <f t="shared" si="2"/>
        <v>b</v>
      </c>
      <c r="AJ11" s="34"/>
      <c r="AK11" s="31" t="str">
        <f t="shared" si="3"/>
        <v xml:space="preserve"> </v>
      </c>
      <c r="AL11" s="31" t="str">
        <f t="shared" si="4"/>
        <v xml:space="preserve"> </v>
      </c>
      <c r="AM11" s="34"/>
      <c r="AN11" s="34"/>
      <c r="AO11" s="34"/>
      <c r="AP11" s="34"/>
      <c r="AQ11" s="34">
        <v>2</v>
      </c>
      <c r="AR11" s="34"/>
      <c r="AS11" s="34"/>
      <c r="AT11" s="34"/>
      <c r="AU11" s="34"/>
      <c r="AV11" s="34"/>
      <c r="AW11" s="34"/>
      <c r="AX11" s="34"/>
      <c r="AY11" s="34"/>
      <c r="AZ11" s="26">
        <f t="shared" si="0"/>
        <v>28</v>
      </c>
    </row>
    <row r="12" spans="1:52" s="27" customFormat="1">
      <c r="A12" s="18" t="s">
        <v>40</v>
      </c>
      <c r="B12" s="28">
        <v>7</v>
      </c>
      <c r="C12" s="29" t="s">
        <v>105</v>
      </c>
      <c r="D12" s="29"/>
      <c r="E12" s="34">
        <v>1</v>
      </c>
      <c r="F12" s="34"/>
      <c r="G12" s="34">
        <v>5</v>
      </c>
      <c r="H12" s="34"/>
      <c r="I12" s="34">
        <v>4</v>
      </c>
      <c r="J12" s="34"/>
      <c r="K12" s="34"/>
      <c r="L12" s="34">
        <v>2</v>
      </c>
      <c r="M12" s="34"/>
      <c r="N12" s="34"/>
      <c r="O12" s="34"/>
      <c r="P12" s="34"/>
      <c r="Q12" s="34"/>
      <c r="R12" s="34">
        <v>5</v>
      </c>
      <c r="S12" s="34"/>
      <c r="T12" s="34"/>
      <c r="U12" s="34">
        <v>2</v>
      </c>
      <c r="V12" s="34"/>
      <c r="W12" s="34">
        <v>3</v>
      </c>
      <c r="X12" s="34"/>
      <c r="Y12" s="34">
        <v>3</v>
      </c>
      <c r="Z12" s="34"/>
      <c r="AA12" s="34"/>
      <c r="AB12" s="34"/>
      <c r="AC12" s="34"/>
      <c r="AD12" s="34"/>
      <c r="AE12" s="34"/>
      <c r="AF12" s="34">
        <v>2</v>
      </c>
      <c r="AG12" s="34"/>
      <c r="AH12" s="31" t="str">
        <f t="shared" si="1"/>
        <v xml:space="preserve"> </v>
      </c>
      <c r="AI12" s="31" t="str">
        <f t="shared" si="2"/>
        <v xml:space="preserve"> </v>
      </c>
      <c r="AJ12" s="34">
        <v>2</v>
      </c>
      <c r="AK12" s="31" t="str">
        <f t="shared" si="3"/>
        <v xml:space="preserve"> </v>
      </c>
      <c r="AL12" s="31" t="str">
        <f t="shared" si="4"/>
        <v>b</v>
      </c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26">
        <f t="shared" si="0"/>
        <v>29</v>
      </c>
    </row>
    <row r="13" spans="1:52" s="27" customFormat="1" ht="16.5" customHeight="1">
      <c r="A13" s="18" t="s">
        <v>40</v>
      </c>
      <c r="B13" s="28">
        <v>8</v>
      </c>
      <c r="C13" s="29" t="s">
        <v>106</v>
      </c>
      <c r="D13" s="29"/>
      <c r="E13" s="34">
        <v>1</v>
      </c>
      <c r="F13" s="34">
        <v>5</v>
      </c>
      <c r="G13" s="34"/>
      <c r="H13" s="34"/>
      <c r="I13" s="34">
        <v>4</v>
      </c>
      <c r="J13" s="34"/>
      <c r="K13" s="34"/>
      <c r="L13" s="34">
        <v>2</v>
      </c>
      <c r="M13" s="34"/>
      <c r="N13" s="34">
        <v>2</v>
      </c>
      <c r="O13" s="34"/>
      <c r="P13" s="34">
        <v>2</v>
      </c>
      <c r="Q13" s="34">
        <v>4</v>
      </c>
      <c r="R13" s="34"/>
      <c r="S13" s="34"/>
      <c r="T13" s="34"/>
      <c r="U13" s="34"/>
      <c r="V13" s="34"/>
      <c r="W13" s="34"/>
      <c r="X13" s="34"/>
      <c r="Y13" s="34"/>
      <c r="Z13" s="34">
        <v>2</v>
      </c>
      <c r="AA13" s="34"/>
      <c r="AB13" s="34">
        <v>2</v>
      </c>
      <c r="AC13" s="34"/>
      <c r="AD13" s="34"/>
      <c r="AE13" s="34"/>
      <c r="AF13" s="34"/>
      <c r="AG13" s="34">
        <v>2</v>
      </c>
      <c r="AH13" s="31" t="str">
        <f t="shared" si="1"/>
        <v xml:space="preserve"> </v>
      </c>
      <c r="AI13" s="31" t="str">
        <f t="shared" si="2"/>
        <v>b</v>
      </c>
      <c r="AJ13" s="34"/>
      <c r="AK13" s="31" t="str">
        <f t="shared" si="3"/>
        <v xml:space="preserve"> </v>
      </c>
      <c r="AL13" s="31" t="str">
        <f t="shared" si="4"/>
        <v xml:space="preserve"> </v>
      </c>
      <c r="AM13" s="34"/>
      <c r="AN13" s="34"/>
      <c r="AO13" s="34"/>
      <c r="AP13" s="34"/>
      <c r="AQ13" s="34">
        <v>2</v>
      </c>
      <c r="AR13" s="34"/>
      <c r="AS13" s="34"/>
      <c r="AT13" s="34"/>
      <c r="AU13" s="34"/>
      <c r="AV13" s="34"/>
      <c r="AW13" s="34"/>
      <c r="AX13" s="34"/>
      <c r="AY13" s="34"/>
      <c r="AZ13" s="26">
        <f t="shared" si="0"/>
        <v>28</v>
      </c>
    </row>
    <row r="14" spans="1:52" s="27" customFormat="1" ht="16.5" customHeight="1">
      <c r="A14" s="18" t="s">
        <v>40</v>
      </c>
      <c r="B14" s="28">
        <v>9</v>
      </c>
      <c r="C14" s="29" t="s">
        <v>107</v>
      </c>
      <c r="D14" s="29"/>
      <c r="E14" s="34">
        <v>1</v>
      </c>
      <c r="F14" s="34">
        <v>5</v>
      </c>
      <c r="G14" s="34"/>
      <c r="H14" s="34">
        <v>3</v>
      </c>
      <c r="I14" s="34"/>
      <c r="J14" s="34"/>
      <c r="K14" s="34"/>
      <c r="L14" s="34"/>
      <c r="M14" s="34">
        <v>3</v>
      </c>
      <c r="N14" s="34"/>
      <c r="O14" s="34"/>
      <c r="P14" s="34"/>
      <c r="Q14" s="34">
        <v>4</v>
      </c>
      <c r="R14" s="34"/>
      <c r="S14" s="34">
        <v>1</v>
      </c>
      <c r="T14" s="34"/>
      <c r="U14" s="34"/>
      <c r="V14" s="34"/>
      <c r="W14" s="34"/>
      <c r="X14" s="34"/>
      <c r="Y14" s="34"/>
      <c r="Z14" s="34">
        <v>2</v>
      </c>
      <c r="AA14" s="34"/>
      <c r="AB14" s="34">
        <v>2</v>
      </c>
      <c r="AC14" s="34"/>
      <c r="AD14" s="34"/>
      <c r="AE14" s="34"/>
      <c r="AF14" s="34"/>
      <c r="AG14" s="34">
        <v>2</v>
      </c>
      <c r="AH14" s="31" t="str">
        <f t="shared" si="1"/>
        <v xml:space="preserve"> </v>
      </c>
      <c r="AI14" s="31" t="str">
        <f t="shared" si="2"/>
        <v>b</v>
      </c>
      <c r="AJ14" s="34">
        <v>2</v>
      </c>
      <c r="AK14" s="31" t="str">
        <f t="shared" si="3"/>
        <v xml:space="preserve"> </v>
      </c>
      <c r="AL14" s="31" t="str">
        <f t="shared" si="4"/>
        <v>b</v>
      </c>
      <c r="AM14" s="34"/>
      <c r="AN14" s="34"/>
      <c r="AO14" s="34"/>
      <c r="AP14" s="34"/>
      <c r="AQ14" s="34"/>
      <c r="AR14" s="34">
        <v>3</v>
      </c>
      <c r="AS14" s="34"/>
      <c r="AT14" s="34"/>
      <c r="AU14" s="34"/>
      <c r="AV14" s="34"/>
      <c r="AW14" s="34"/>
      <c r="AX14" s="34"/>
      <c r="AY14" s="34"/>
      <c r="AZ14" s="26">
        <f t="shared" si="0"/>
        <v>28</v>
      </c>
    </row>
    <row r="15" spans="1:52" s="27" customFormat="1">
      <c r="A15" s="18" t="s">
        <v>40</v>
      </c>
      <c r="B15" s="28">
        <v>10</v>
      </c>
      <c r="C15" s="29" t="s">
        <v>108</v>
      </c>
      <c r="D15" s="29"/>
      <c r="E15" s="34">
        <v>1</v>
      </c>
      <c r="F15" s="34"/>
      <c r="G15" s="34">
        <v>5</v>
      </c>
      <c r="H15" s="34"/>
      <c r="I15" s="34">
        <v>4</v>
      </c>
      <c r="J15" s="34"/>
      <c r="K15" s="34"/>
      <c r="L15" s="34"/>
      <c r="M15" s="34"/>
      <c r="N15" s="34"/>
      <c r="O15" s="34">
        <v>3</v>
      </c>
      <c r="P15" s="34"/>
      <c r="Q15" s="34"/>
      <c r="R15" s="34">
        <v>5</v>
      </c>
      <c r="S15" s="34"/>
      <c r="T15" s="34"/>
      <c r="U15" s="34"/>
      <c r="V15" s="34"/>
      <c r="W15" s="34"/>
      <c r="X15" s="34"/>
      <c r="Y15" s="34"/>
      <c r="Z15" s="34">
        <v>2</v>
      </c>
      <c r="AA15" s="34"/>
      <c r="AB15" s="34"/>
      <c r="AC15" s="34"/>
      <c r="AD15" s="34"/>
      <c r="AE15" s="34"/>
      <c r="AF15" s="34">
        <v>2</v>
      </c>
      <c r="AG15" s="34">
        <v>2</v>
      </c>
      <c r="AH15" s="31" t="str">
        <f t="shared" si="1"/>
        <v>m</v>
      </c>
      <c r="AI15" s="31" t="str">
        <f t="shared" si="2"/>
        <v xml:space="preserve"> </v>
      </c>
      <c r="AJ15" s="34"/>
      <c r="AK15" s="31" t="str">
        <f t="shared" si="3"/>
        <v xml:space="preserve"> </v>
      </c>
      <c r="AL15" s="31" t="str">
        <f t="shared" si="4"/>
        <v xml:space="preserve"> </v>
      </c>
      <c r="AM15" s="34"/>
      <c r="AN15" s="34"/>
      <c r="AO15" s="34"/>
      <c r="AP15" s="34">
        <v>3</v>
      </c>
      <c r="AQ15" s="34"/>
      <c r="AR15" s="34"/>
      <c r="AS15" s="34">
        <v>1</v>
      </c>
      <c r="AT15" s="34"/>
      <c r="AU15" s="34"/>
      <c r="AV15" s="34"/>
      <c r="AW15" s="34"/>
      <c r="AX15" s="34"/>
      <c r="AY15" s="34"/>
      <c r="AZ15" s="26">
        <f t="shared" si="0"/>
        <v>28</v>
      </c>
    </row>
    <row r="16" spans="1:52" s="27" customFormat="1">
      <c r="A16" s="18" t="s">
        <v>40</v>
      </c>
      <c r="B16" s="28">
        <v>11</v>
      </c>
      <c r="C16" s="29" t="s">
        <v>109</v>
      </c>
      <c r="D16" s="29"/>
      <c r="E16" s="34">
        <v>1</v>
      </c>
      <c r="F16" s="34">
        <v>5</v>
      </c>
      <c r="G16" s="34"/>
      <c r="H16" s="34">
        <v>3</v>
      </c>
      <c r="I16" s="34"/>
      <c r="J16" s="34"/>
      <c r="K16" s="34"/>
      <c r="L16" s="34"/>
      <c r="M16" s="34">
        <v>3</v>
      </c>
      <c r="N16" s="34"/>
      <c r="O16" s="34"/>
      <c r="P16" s="34">
        <v>2</v>
      </c>
      <c r="Q16" s="34"/>
      <c r="R16" s="34">
        <v>5</v>
      </c>
      <c r="S16" s="34"/>
      <c r="T16" s="34"/>
      <c r="U16" s="34"/>
      <c r="V16" s="34"/>
      <c r="W16" s="34"/>
      <c r="X16" s="34"/>
      <c r="Y16" s="34"/>
      <c r="Z16" s="34"/>
      <c r="AA16" s="34">
        <v>3</v>
      </c>
      <c r="AB16" s="34"/>
      <c r="AC16" s="34"/>
      <c r="AD16" s="34"/>
      <c r="AE16" s="34"/>
      <c r="AF16" s="34"/>
      <c r="AG16" s="34">
        <v>2</v>
      </c>
      <c r="AH16" s="31" t="str">
        <f t="shared" si="1"/>
        <v xml:space="preserve"> </v>
      </c>
      <c r="AI16" s="31" t="str">
        <f t="shared" si="2"/>
        <v>b</v>
      </c>
      <c r="AJ16" s="34">
        <v>2</v>
      </c>
      <c r="AK16" s="31" t="str">
        <f t="shared" si="3"/>
        <v xml:space="preserve"> </v>
      </c>
      <c r="AL16" s="31" t="str">
        <f t="shared" si="4"/>
        <v>b</v>
      </c>
      <c r="AM16" s="34"/>
      <c r="AN16" s="34"/>
      <c r="AO16" s="34"/>
      <c r="AP16" s="34"/>
      <c r="AQ16" s="34">
        <v>2</v>
      </c>
      <c r="AR16" s="34"/>
      <c r="AS16" s="34"/>
      <c r="AT16" s="34"/>
      <c r="AU16" s="34"/>
      <c r="AV16" s="34"/>
      <c r="AW16" s="34"/>
      <c r="AX16" s="34"/>
      <c r="AY16" s="34"/>
      <c r="AZ16" s="26">
        <f t="shared" si="0"/>
        <v>28</v>
      </c>
    </row>
    <row r="17" spans="1:52" s="27" customFormat="1">
      <c r="A17" s="18" t="s">
        <v>40</v>
      </c>
      <c r="B17" s="28">
        <v>12</v>
      </c>
      <c r="C17" s="29" t="s">
        <v>110</v>
      </c>
      <c r="D17" s="29"/>
      <c r="E17" s="34">
        <v>1</v>
      </c>
      <c r="F17" s="34"/>
      <c r="G17" s="34">
        <v>5</v>
      </c>
      <c r="H17" s="34"/>
      <c r="I17" s="34">
        <v>4</v>
      </c>
      <c r="J17" s="34"/>
      <c r="K17" s="34"/>
      <c r="L17" s="34"/>
      <c r="M17" s="34">
        <v>3</v>
      </c>
      <c r="N17" s="34"/>
      <c r="O17" s="34"/>
      <c r="P17" s="34"/>
      <c r="Q17" s="34">
        <v>4</v>
      </c>
      <c r="S17" s="34"/>
      <c r="T17" s="34"/>
      <c r="U17" s="34"/>
      <c r="V17" s="34"/>
      <c r="W17" s="34"/>
      <c r="X17" s="34"/>
      <c r="Y17" s="34">
        <v>3</v>
      </c>
      <c r="Z17" s="34"/>
      <c r="AA17" s="34">
        <v>3</v>
      </c>
      <c r="AB17" s="34">
        <v>2</v>
      </c>
      <c r="AC17" s="34"/>
      <c r="AD17" s="34"/>
      <c r="AE17" s="34"/>
      <c r="AF17" s="34"/>
      <c r="AG17" s="34">
        <v>2</v>
      </c>
      <c r="AH17" s="31" t="str">
        <f t="shared" si="1"/>
        <v xml:space="preserve"> </v>
      </c>
      <c r="AI17" s="31" t="str">
        <f t="shared" si="2"/>
        <v>b</v>
      </c>
      <c r="AJ17" s="34"/>
      <c r="AK17" s="31" t="str">
        <f t="shared" si="3"/>
        <v xml:space="preserve"> </v>
      </c>
      <c r="AL17" s="31" t="str">
        <f t="shared" si="4"/>
        <v xml:space="preserve"> </v>
      </c>
      <c r="AM17" s="34"/>
      <c r="AN17" s="34"/>
      <c r="AO17" s="34"/>
      <c r="AP17" s="34"/>
      <c r="AQ17" s="34">
        <v>2</v>
      </c>
      <c r="AR17" s="34"/>
      <c r="AS17" s="34"/>
      <c r="AT17" s="34"/>
      <c r="AU17" s="34"/>
      <c r="AV17" s="34"/>
      <c r="AW17" s="34"/>
      <c r="AX17" s="34"/>
      <c r="AY17" s="34"/>
      <c r="AZ17" s="26">
        <f t="shared" si="0"/>
        <v>29</v>
      </c>
    </row>
    <row r="18" spans="1:52" s="27" customFormat="1">
      <c r="A18" s="18" t="s">
        <v>40</v>
      </c>
      <c r="B18" s="28">
        <v>13</v>
      </c>
      <c r="C18" s="29" t="s">
        <v>111</v>
      </c>
      <c r="D18" s="29"/>
      <c r="E18" s="34">
        <v>1</v>
      </c>
      <c r="F18" s="34"/>
      <c r="G18" s="34">
        <v>5</v>
      </c>
      <c r="H18" s="34"/>
      <c r="I18" s="34">
        <v>4</v>
      </c>
      <c r="J18" s="34"/>
      <c r="K18" s="34"/>
      <c r="L18" s="34">
        <v>2</v>
      </c>
      <c r="M18" s="34"/>
      <c r="N18" s="34"/>
      <c r="O18" s="34">
        <v>3</v>
      </c>
      <c r="P18" s="34"/>
      <c r="Q18" s="34"/>
      <c r="R18" s="34">
        <v>5</v>
      </c>
      <c r="S18" s="34"/>
      <c r="T18" s="34"/>
      <c r="U18" s="34"/>
      <c r="V18" s="34"/>
      <c r="W18" s="34">
        <v>3</v>
      </c>
      <c r="X18" s="34"/>
      <c r="Y18" s="34"/>
      <c r="Z18" s="34"/>
      <c r="AA18" s="34"/>
      <c r="AB18" s="34"/>
      <c r="AC18" s="34"/>
      <c r="AD18" s="34"/>
      <c r="AE18" s="34"/>
      <c r="AF18" s="34">
        <v>2</v>
      </c>
      <c r="AG18" s="34"/>
      <c r="AH18" s="31" t="str">
        <f t="shared" si="1"/>
        <v xml:space="preserve"> </v>
      </c>
      <c r="AI18" s="31" t="str">
        <f t="shared" si="2"/>
        <v xml:space="preserve"> </v>
      </c>
      <c r="AJ18" s="34">
        <v>2</v>
      </c>
      <c r="AK18" s="31" t="str">
        <f t="shared" si="3"/>
        <v xml:space="preserve"> </v>
      </c>
      <c r="AL18" s="31" t="str">
        <f t="shared" si="4"/>
        <v>b</v>
      </c>
      <c r="AM18" s="34"/>
      <c r="AN18" s="34"/>
      <c r="AO18" s="34"/>
      <c r="AP18" s="34"/>
      <c r="AQ18" s="34">
        <v>2</v>
      </c>
      <c r="AR18" s="34"/>
      <c r="AS18" s="34"/>
      <c r="AT18" s="34"/>
      <c r="AU18" s="34"/>
      <c r="AV18" s="34"/>
      <c r="AW18" s="34"/>
      <c r="AX18" s="34"/>
      <c r="AY18" s="34"/>
      <c r="AZ18" s="26">
        <f t="shared" si="0"/>
        <v>29</v>
      </c>
    </row>
    <row r="19" spans="1:52" s="27" customFormat="1" ht="16.5" customHeight="1">
      <c r="A19" s="18" t="s">
        <v>40</v>
      </c>
      <c r="B19" s="28">
        <v>14</v>
      </c>
      <c r="C19" s="29" t="s">
        <v>112</v>
      </c>
      <c r="D19" s="29"/>
      <c r="E19" s="34">
        <v>1</v>
      </c>
      <c r="F19" s="34"/>
      <c r="G19" s="34">
        <v>5</v>
      </c>
      <c r="H19" s="34"/>
      <c r="I19" s="34">
        <v>4</v>
      </c>
      <c r="J19" s="34"/>
      <c r="K19" s="34"/>
      <c r="L19" s="34"/>
      <c r="M19" s="34">
        <v>3</v>
      </c>
      <c r="N19" s="34"/>
      <c r="O19" s="34"/>
      <c r="P19" s="34"/>
      <c r="Q19" s="34"/>
      <c r="R19" s="34">
        <v>5</v>
      </c>
      <c r="S19" s="34"/>
      <c r="T19" s="34"/>
      <c r="U19" s="34"/>
      <c r="V19" s="34"/>
      <c r="W19" s="34"/>
      <c r="X19" s="34"/>
      <c r="Y19" s="34">
        <v>3</v>
      </c>
      <c r="Z19" s="34"/>
      <c r="AA19" s="34">
        <v>3</v>
      </c>
      <c r="AB19" s="34"/>
      <c r="AC19" s="34"/>
      <c r="AD19" s="34"/>
      <c r="AE19" s="34"/>
      <c r="AF19" s="34"/>
      <c r="AG19" s="34"/>
      <c r="AH19" s="31" t="str">
        <f t="shared" si="1"/>
        <v xml:space="preserve"> </v>
      </c>
      <c r="AI19" s="31" t="str">
        <f t="shared" si="2"/>
        <v xml:space="preserve"> </v>
      </c>
      <c r="AJ19" s="34">
        <v>2</v>
      </c>
      <c r="AK19" s="31" t="str">
        <f t="shared" si="3"/>
        <v>m</v>
      </c>
      <c r="AL19" s="31" t="str">
        <f t="shared" si="4"/>
        <v xml:space="preserve"> </v>
      </c>
      <c r="AM19" s="34"/>
      <c r="AN19" s="34"/>
      <c r="AO19" s="34">
        <v>2</v>
      </c>
      <c r="AP19" s="34"/>
      <c r="AQ19" s="34"/>
      <c r="AR19" s="34"/>
      <c r="AS19" s="34">
        <v>1</v>
      </c>
      <c r="AT19" s="34"/>
      <c r="AU19" s="34"/>
      <c r="AV19" s="34"/>
      <c r="AW19" s="34"/>
      <c r="AX19" s="34"/>
      <c r="AY19" s="34"/>
      <c r="AZ19" s="26">
        <f t="shared" si="0"/>
        <v>29</v>
      </c>
    </row>
    <row r="20" spans="1:52" s="27" customFormat="1">
      <c r="A20" s="18" t="s">
        <v>40</v>
      </c>
      <c r="B20" s="28">
        <v>15</v>
      </c>
      <c r="C20" s="29" t="s">
        <v>113</v>
      </c>
      <c r="D20" s="29"/>
      <c r="E20" s="34">
        <v>1</v>
      </c>
      <c r="F20" s="34"/>
      <c r="G20" s="34">
        <v>5</v>
      </c>
      <c r="H20" s="34"/>
      <c r="I20" s="34">
        <v>4</v>
      </c>
      <c r="J20" s="34"/>
      <c r="K20" s="34">
        <v>3</v>
      </c>
      <c r="L20" s="34"/>
      <c r="M20" s="34">
        <v>3</v>
      </c>
      <c r="N20" s="34"/>
      <c r="O20" s="34"/>
      <c r="P20" s="34"/>
      <c r="Q20" s="34">
        <v>4</v>
      </c>
      <c r="R20" s="34"/>
      <c r="S20" s="34">
        <v>1</v>
      </c>
      <c r="T20" s="34"/>
      <c r="U20" s="34"/>
      <c r="V20" s="34"/>
      <c r="W20" s="34"/>
      <c r="X20" s="34"/>
      <c r="Y20" s="34"/>
      <c r="Z20" s="34">
        <v>2</v>
      </c>
      <c r="AA20" s="34"/>
      <c r="AB20" s="34"/>
      <c r="AC20" s="34"/>
      <c r="AD20" s="34"/>
      <c r="AE20" s="34"/>
      <c r="AF20" s="34"/>
      <c r="AG20" s="34">
        <v>2</v>
      </c>
      <c r="AH20" s="31" t="str">
        <f t="shared" si="1"/>
        <v>m</v>
      </c>
      <c r="AI20" s="31" t="str">
        <f t="shared" si="2"/>
        <v xml:space="preserve"> </v>
      </c>
      <c r="AJ20" s="34"/>
      <c r="AK20" s="31" t="str">
        <f t="shared" si="3"/>
        <v xml:space="preserve"> </v>
      </c>
      <c r="AL20" s="31" t="str">
        <f t="shared" si="4"/>
        <v xml:space="preserve"> </v>
      </c>
      <c r="AM20" s="34"/>
      <c r="AN20" s="34"/>
      <c r="AO20" s="34"/>
      <c r="AP20" s="34"/>
      <c r="AQ20" s="34">
        <v>2</v>
      </c>
      <c r="AR20" s="34"/>
      <c r="AS20" s="34">
        <v>1</v>
      </c>
      <c r="AT20" s="34"/>
      <c r="AU20" s="34"/>
      <c r="AV20" s="34"/>
      <c r="AW20" s="34"/>
      <c r="AX20" s="34"/>
      <c r="AY20" s="34"/>
      <c r="AZ20" s="26">
        <f t="shared" si="0"/>
        <v>28</v>
      </c>
    </row>
    <row r="21" spans="1:52" s="27" customFormat="1">
      <c r="A21" s="18" t="s">
        <v>40</v>
      </c>
      <c r="B21" s="28">
        <v>16</v>
      </c>
      <c r="C21" s="29" t="s">
        <v>114</v>
      </c>
      <c r="D21" s="29"/>
      <c r="E21" s="34">
        <v>1</v>
      </c>
      <c r="F21" s="34"/>
      <c r="G21" s="34">
        <v>5</v>
      </c>
      <c r="H21" s="34"/>
      <c r="I21" s="34">
        <v>4</v>
      </c>
      <c r="J21" s="34"/>
      <c r="K21" s="34"/>
      <c r="L21" s="34"/>
      <c r="M21" s="34">
        <v>3</v>
      </c>
      <c r="N21" s="34"/>
      <c r="O21" s="34"/>
      <c r="P21" s="34"/>
      <c r="Q21" s="34"/>
      <c r="R21" s="34">
        <v>5</v>
      </c>
      <c r="S21" s="34"/>
      <c r="T21" s="34"/>
      <c r="U21" s="34"/>
      <c r="V21" s="34"/>
      <c r="W21" s="34"/>
      <c r="X21" s="34"/>
      <c r="Y21" s="34"/>
      <c r="Z21" s="34"/>
      <c r="AA21" s="34">
        <v>3</v>
      </c>
      <c r="AB21" s="34"/>
      <c r="AC21" s="34"/>
      <c r="AD21" s="34">
        <v>2</v>
      </c>
      <c r="AE21" s="34"/>
      <c r="AF21" s="34"/>
      <c r="AG21" s="34">
        <v>2</v>
      </c>
      <c r="AH21" s="31" t="str">
        <f t="shared" si="1"/>
        <v>m</v>
      </c>
      <c r="AI21" s="31" t="str">
        <f t="shared" si="2"/>
        <v xml:space="preserve"> </v>
      </c>
      <c r="AJ21" s="34">
        <v>2</v>
      </c>
      <c r="AK21" s="31" t="str">
        <f t="shared" si="3"/>
        <v>m</v>
      </c>
      <c r="AL21" s="31" t="str">
        <f t="shared" si="4"/>
        <v xml:space="preserve"> </v>
      </c>
      <c r="AM21" s="34"/>
      <c r="AN21" s="34"/>
      <c r="AO21" s="34"/>
      <c r="AP21" s="34"/>
      <c r="AQ21" s="34"/>
      <c r="AR21" s="34"/>
      <c r="AS21" s="34">
        <v>1</v>
      </c>
      <c r="AT21" s="34"/>
      <c r="AU21" s="34"/>
      <c r="AV21" s="34"/>
      <c r="AW21" s="34"/>
      <c r="AX21" s="34"/>
      <c r="AY21" s="34"/>
      <c r="AZ21" s="26">
        <f t="shared" si="0"/>
        <v>28</v>
      </c>
    </row>
    <row r="22" spans="1:52" s="27" customFormat="1" ht="16.5" customHeight="1">
      <c r="A22" s="18" t="s">
        <v>40</v>
      </c>
      <c r="B22" s="28">
        <v>17</v>
      </c>
      <c r="C22" s="29" t="s">
        <v>115</v>
      </c>
      <c r="D22" s="29"/>
      <c r="E22" s="34">
        <v>1</v>
      </c>
      <c r="F22" s="34"/>
      <c r="G22" s="34">
        <v>5</v>
      </c>
      <c r="H22" s="34"/>
      <c r="I22" s="34">
        <v>4</v>
      </c>
      <c r="J22" s="34"/>
      <c r="K22" s="34"/>
      <c r="L22" s="34"/>
      <c r="M22" s="34">
        <v>3</v>
      </c>
      <c r="N22" s="34"/>
      <c r="O22" s="34"/>
      <c r="P22" s="34"/>
      <c r="Q22" s="34"/>
      <c r="R22" s="34">
        <v>5</v>
      </c>
      <c r="S22" s="34"/>
      <c r="T22" s="34"/>
      <c r="U22" s="34"/>
      <c r="V22" s="34"/>
      <c r="W22" s="34"/>
      <c r="X22" s="34"/>
      <c r="Y22" s="34">
        <v>3</v>
      </c>
      <c r="Z22" s="34"/>
      <c r="AA22" s="34">
        <v>3</v>
      </c>
      <c r="AB22" s="34"/>
      <c r="AC22" s="34"/>
      <c r="AD22" s="34"/>
      <c r="AE22" s="34"/>
      <c r="AF22" s="34">
        <v>2</v>
      </c>
      <c r="AG22" s="34"/>
      <c r="AH22" s="31" t="str">
        <f t="shared" si="1"/>
        <v xml:space="preserve"> </v>
      </c>
      <c r="AI22" s="31" t="str">
        <f t="shared" si="2"/>
        <v xml:space="preserve"> </v>
      </c>
      <c r="AJ22" s="34">
        <v>2</v>
      </c>
      <c r="AK22" s="31" t="str">
        <f t="shared" si="3"/>
        <v>m</v>
      </c>
      <c r="AL22" s="31" t="str">
        <f t="shared" si="4"/>
        <v xml:space="preserve"> </v>
      </c>
      <c r="AM22" s="34"/>
      <c r="AN22" s="34"/>
      <c r="AO22" s="34">
        <v>2</v>
      </c>
      <c r="AP22" s="34"/>
      <c r="AQ22" s="34"/>
      <c r="AR22" s="34"/>
      <c r="AS22" s="34">
        <v>1</v>
      </c>
      <c r="AT22" s="34"/>
      <c r="AU22" s="34"/>
      <c r="AV22" s="34"/>
      <c r="AW22" s="34"/>
      <c r="AX22" s="34"/>
      <c r="AY22" s="34"/>
      <c r="AZ22" s="26">
        <f t="shared" si="0"/>
        <v>31</v>
      </c>
    </row>
    <row r="23" spans="1:52" s="27" customFormat="1">
      <c r="A23" s="18" t="s">
        <v>40</v>
      </c>
      <c r="B23" s="28">
        <v>18</v>
      </c>
      <c r="C23" s="29" t="s">
        <v>116</v>
      </c>
      <c r="D23" s="29"/>
      <c r="E23" s="34">
        <v>1</v>
      </c>
      <c r="F23" s="34">
        <v>5</v>
      </c>
      <c r="G23" s="34"/>
      <c r="H23" s="34"/>
      <c r="I23" s="34">
        <v>4</v>
      </c>
      <c r="J23" s="34"/>
      <c r="K23" s="34"/>
      <c r="L23" s="34"/>
      <c r="M23" s="34">
        <v>3</v>
      </c>
      <c r="N23" s="34"/>
      <c r="O23" s="34"/>
      <c r="P23" s="34"/>
      <c r="Q23" s="34">
        <v>4</v>
      </c>
      <c r="R23" s="34"/>
      <c r="S23" s="34"/>
      <c r="T23" s="34"/>
      <c r="U23" s="34"/>
      <c r="V23" s="34"/>
      <c r="W23" s="34"/>
      <c r="X23" s="34"/>
      <c r="Y23" s="34"/>
      <c r="Z23" s="34">
        <v>2</v>
      </c>
      <c r="AA23" s="34"/>
      <c r="AB23" s="34"/>
      <c r="AC23" s="34">
        <v>3</v>
      </c>
      <c r="AD23" s="34"/>
      <c r="AE23" s="34"/>
      <c r="AF23" s="34"/>
      <c r="AG23" s="34">
        <v>2</v>
      </c>
      <c r="AH23" s="31" t="str">
        <f t="shared" si="1"/>
        <v xml:space="preserve"> </v>
      </c>
      <c r="AI23" s="31" t="str">
        <f t="shared" si="2"/>
        <v>b</v>
      </c>
      <c r="AJ23" s="34">
        <v>2</v>
      </c>
      <c r="AK23" s="31" t="str">
        <f t="shared" si="3"/>
        <v xml:space="preserve"> </v>
      </c>
      <c r="AL23" s="31" t="str">
        <f t="shared" si="4"/>
        <v>b</v>
      </c>
      <c r="AM23" s="34"/>
      <c r="AN23" s="34"/>
      <c r="AO23" s="34"/>
      <c r="AP23" s="34"/>
      <c r="AQ23" s="34">
        <v>2</v>
      </c>
      <c r="AR23" s="34"/>
      <c r="AS23" s="34"/>
      <c r="AT23" s="34"/>
      <c r="AU23" s="34"/>
      <c r="AV23" s="34"/>
      <c r="AW23" s="34"/>
      <c r="AX23" s="34"/>
      <c r="AY23" s="34"/>
      <c r="AZ23" s="26">
        <f t="shared" si="0"/>
        <v>28</v>
      </c>
    </row>
    <row r="24" spans="1:52" s="27" customFormat="1" ht="16.5" customHeight="1">
      <c r="A24" s="18" t="s">
        <v>40</v>
      </c>
      <c r="B24" s="28">
        <v>19</v>
      </c>
      <c r="C24" s="29" t="s">
        <v>117</v>
      </c>
      <c r="D24" s="29"/>
      <c r="E24" s="34">
        <v>1</v>
      </c>
      <c r="F24" s="34"/>
      <c r="G24" s="34">
        <v>5</v>
      </c>
      <c r="H24" s="34"/>
      <c r="I24" s="34">
        <v>4</v>
      </c>
      <c r="J24" s="34"/>
      <c r="K24" s="34"/>
      <c r="L24" s="34"/>
      <c r="M24" s="34">
        <v>3</v>
      </c>
      <c r="N24" s="34"/>
      <c r="O24" s="34">
        <v>3</v>
      </c>
      <c r="P24" s="34"/>
      <c r="Q24" s="34"/>
      <c r="R24" s="34">
        <v>5</v>
      </c>
      <c r="S24" s="34"/>
      <c r="T24" s="34"/>
      <c r="U24" s="34">
        <v>2</v>
      </c>
      <c r="V24" s="34">
        <v>2</v>
      </c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1" t="str">
        <f>IF(AND(COUNTIF(C24,"*ė")+COUNTIF(C24,"*a")&gt;=1,AG24&gt;0),"m"," ")</f>
        <v xml:space="preserve"> </v>
      </c>
      <c r="AI24" s="31" t="str">
        <f>IF(AND(COUNTIF(C24,"*ė")+COUNTIF(C24,"*a")=0,AG24&gt;0),"b"," ")</f>
        <v xml:space="preserve"> </v>
      </c>
      <c r="AJ24" s="34">
        <v>2</v>
      </c>
      <c r="AK24" s="31" t="str">
        <f t="shared" si="3"/>
        <v xml:space="preserve"> </v>
      </c>
      <c r="AL24" s="31" t="str">
        <f t="shared" si="4"/>
        <v>b</v>
      </c>
      <c r="AM24" s="34"/>
      <c r="AN24" s="34"/>
      <c r="AO24" s="34"/>
      <c r="AP24" s="34"/>
      <c r="AQ24" s="34">
        <v>2</v>
      </c>
      <c r="AR24" s="34"/>
      <c r="AS24" s="34"/>
      <c r="AT24" s="34"/>
      <c r="AU24" s="34"/>
      <c r="AV24" s="34"/>
      <c r="AW24" s="34"/>
      <c r="AX24" s="34"/>
      <c r="AY24" s="34"/>
      <c r="AZ24" s="26">
        <f t="shared" si="0"/>
        <v>29</v>
      </c>
    </row>
    <row r="25" spans="1:52" s="27" customFormat="1" ht="16.5" customHeight="1">
      <c r="A25" s="18" t="s">
        <v>40</v>
      </c>
      <c r="B25" s="28">
        <v>20</v>
      </c>
      <c r="C25" s="29" t="s">
        <v>118</v>
      </c>
      <c r="D25" s="29"/>
      <c r="E25" s="34">
        <v>1</v>
      </c>
      <c r="F25" s="34"/>
      <c r="G25" s="34">
        <v>5</v>
      </c>
      <c r="H25" s="34"/>
      <c r="I25" s="34">
        <v>4</v>
      </c>
      <c r="J25" s="34"/>
      <c r="K25" s="34"/>
      <c r="L25" s="34"/>
      <c r="M25" s="34"/>
      <c r="N25" s="34"/>
      <c r="O25" s="34">
        <v>3</v>
      </c>
      <c r="P25" s="34"/>
      <c r="Q25" s="34"/>
      <c r="R25" s="34">
        <v>5</v>
      </c>
      <c r="S25" s="34"/>
      <c r="T25" s="34"/>
      <c r="U25" s="34">
        <v>2</v>
      </c>
      <c r="V25" s="34">
        <v>2</v>
      </c>
      <c r="W25" s="34"/>
      <c r="X25" s="34"/>
      <c r="Y25" s="34"/>
      <c r="Z25" s="34"/>
      <c r="AA25" s="34"/>
      <c r="AB25" s="34"/>
      <c r="AC25" s="34"/>
      <c r="AD25" s="34"/>
      <c r="AE25" s="34"/>
      <c r="AF25" s="34">
        <v>2</v>
      </c>
      <c r="AG25" s="34"/>
      <c r="AH25" s="31" t="str">
        <f>IF(AND(COUNTIF(C25,"*ė")+COUNTIF(C25,"*a")&gt;=1,AG25&gt;0),"m"," ")</f>
        <v xml:space="preserve"> </v>
      </c>
      <c r="AI25" s="31" t="str">
        <f>IF(AND(COUNTIF(C25,"*ė")+COUNTIF(C25,"*a")=0,AG25&gt;0),"b"," ")</f>
        <v xml:space="preserve"> </v>
      </c>
      <c r="AJ25" s="34">
        <v>2</v>
      </c>
      <c r="AK25" s="31" t="str">
        <f t="shared" si="3"/>
        <v xml:space="preserve"> </v>
      </c>
      <c r="AL25" s="31" t="str">
        <f t="shared" si="4"/>
        <v>b</v>
      </c>
      <c r="AM25" s="34"/>
      <c r="AN25" s="34"/>
      <c r="AO25" s="34"/>
      <c r="AP25" s="34"/>
      <c r="AQ25" s="34">
        <v>2</v>
      </c>
      <c r="AR25" s="34"/>
      <c r="AS25" s="34"/>
      <c r="AT25" s="34"/>
      <c r="AU25" s="34"/>
      <c r="AV25" s="34"/>
      <c r="AW25" s="34"/>
      <c r="AX25" s="34"/>
      <c r="AY25" s="34"/>
      <c r="AZ25" s="26">
        <f t="shared" si="0"/>
        <v>28</v>
      </c>
    </row>
    <row r="26" spans="1:52" s="27" customFormat="1" ht="16.5" customHeight="1">
      <c r="A26" s="18" t="s">
        <v>40</v>
      </c>
      <c r="B26" s="28">
        <v>21</v>
      </c>
      <c r="C26" s="29" t="s">
        <v>119</v>
      </c>
      <c r="D26" s="29"/>
      <c r="E26" s="34">
        <v>1</v>
      </c>
      <c r="F26" s="34">
        <v>5</v>
      </c>
      <c r="G26" s="34"/>
      <c r="H26" s="34">
        <v>3</v>
      </c>
      <c r="I26" s="34"/>
      <c r="J26" s="34">
        <v>3</v>
      </c>
      <c r="K26" s="34"/>
      <c r="L26" s="34"/>
      <c r="M26" s="34">
        <v>3</v>
      </c>
      <c r="N26" s="34"/>
      <c r="O26" s="34"/>
      <c r="P26" s="34"/>
      <c r="Q26" s="34">
        <v>4</v>
      </c>
      <c r="R26" s="34"/>
      <c r="S26" s="34"/>
      <c r="T26" s="34"/>
      <c r="U26" s="34"/>
      <c r="V26" s="34"/>
      <c r="W26" s="34"/>
      <c r="X26" s="34"/>
      <c r="Y26" s="34"/>
      <c r="Z26" s="34">
        <v>2</v>
      </c>
      <c r="AA26" s="34"/>
      <c r="AB26" s="34">
        <v>2</v>
      </c>
      <c r="AC26" s="34"/>
      <c r="AD26" s="34"/>
      <c r="AE26" s="34"/>
      <c r="AF26" s="34"/>
      <c r="AG26" s="34">
        <v>2</v>
      </c>
      <c r="AH26" s="31" t="str">
        <f>IF(AND(COUNTIF(C26,"*ė")+COUNTIF(C26,"*a")&gt;=1,AG26&gt;0),"m"," ")</f>
        <v xml:space="preserve"> </v>
      </c>
      <c r="AI26" s="31" t="str">
        <f>IF(AND(COUNTIF(C26,"*ė")+COUNTIF(C26,"*a")=0,AG26&gt;0),"b"," ")</f>
        <v>b</v>
      </c>
      <c r="AJ26" s="34"/>
      <c r="AK26" s="31" t="str">
        <f t="shared" si="3"/>
        <v xml:space="preserve"> </v>
      </c>
      <c r="AL26" s="31" t="str">
        <f t="shared" si="4"/>
        <v xml:space="preserve"> </v>
      </c>
      <c r="AM26" s="34"/>
      <c r="AN26" s="34"/>
      <c r="AO26" s="34"/>
      <c r="AP26" s="34"/>
      <c r="AQ26" s="34"/>
      <c r="AR26" s="34">
        <v>3</v>
      </c>
      <c r="AS26" s="34"/>
      <c r="AT26" s="34"/>
      <c r="AU26" s="34"/>
      <c r="AV26" s="34"/>
      <c r="AW26" s="34"/>
      <c r="AX26" s="34"/>
      <c r="AY26" s="34"/>
      <c r="AZ26" s="26">
        <f t="shared" si="0"/>
        <v>28</v>
      </c>
    </row>
    <row r="27" spans="1:52" s="27" customFormat="1" ht="16.5" customHeight="1">
      <c r="A27" s="18" t="s">
        <v>40</v>
      </c>
      <c r="B27" s="28">
        <v>22</v>
      </c>
      <c r="C27" s="29" t="s">
        <v>120</v>
      </c>
      <c r="D27" s="29"/>
      <c r="E27" s="34">
        <v>1</v>
      </c>
      <c r="F27" s="34"/>
      <c r="G27" s="34">
        <v>5</v>
      </c>
      <c r="H27" s="34">
        <v>3</v>
      </c>
      <c r="I27" s="34"/>
      <c r="J27" s="34"/>
      <c r="K27" s="34"/>
      <c r="L27" s="34"/>
      <c r="M27" s="34">
        <v>3</v>
      </c>
      <c r="N27" s="34"/>
      <c r="O27" s="34">
        <v>3</v>
      </c>
      <c r="P27" s="34"/>
      <c r="Q27" s="34">
        <v>4</v>
      </c>
      <c r="R27" s="34"/>
      <c r="S27" s="34"/>
      <c r="T27" s="34"/>
      <c r="U27" s="34"/>
      <c r="V27" s="34"/>
      <c r="W27" s="34"/>
      <c r="X27" s="34"/>
      <c r="Y27" s="34"/>
      <c r="Z27" s="34">
        <v>2</v>
      </c>
      <c r="AA27" s="34"/>
      <c r="AB27" s="34"/>
      <c r="AC27" s="34"/>
      <c r="AD27" s="34"/>
      <c r="AE27" s="34"/>
      <c r="AF27" s="34">
        <v>2</v>
      </c>
      <c r="AG27" s="34">
        <v>2</v>
      </c>
      <c r="AH27" s="31" t="str">
        <f>IF(AND(COUNTIF(C27,"*ė")+COUNTIF(C27,"*a")&gt;=1,AG27&gt;0),"m"," ")</f>
        <v>m</v>
      </c>
      <c r="AI27" s="31" t="str">
        <f>IF(AND(COUNTIF(C27,"*ė")+COUNTIF(C27,"*a")=0,AG27&gt;0),"b"," ")</f>
        <v xml:space="preserve"> </v>
      </c>
      <c r="AJ27" s="34"/>
      <c r="AK27" s="31" t="str">
        <f t="shared" si="3"/>
        <v xml:space="preserve"> </v>
      </c>
      <c r="AL27" s="31" t="str">
        <f t="shared" si="4"/>
        <v xml:space="preserve"> </v>
      </c>
      <c r="AM27" s="34"/>
      <c r="AN27" s="34"/>
      <c r="AO27" s="34"/>
      <c r="AP27" s="34">
        <v>3</v>
      </c>
      <c r="AQ27" s="34"/>
      <c r="AR27" s="34"/>
      <c r="AS27" s="34"/>
      <c r="AT27" s="34"/>
      <c r="AU27" s="34"/>
      <c r="AV27" s="34"/>
      <c r="AW27" s="34"/>
      <c r="AX27" s="34"/>
      <c r="AY27" s="34"/>
      <c r="AZ27" s="26">
        <f t="shared" si="0"/>
        <v>28</v>
      </c>
    </row>
    <row r="28" spans="1:52" s="27" customFormat="1" ht="16.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1" t="str">
        <f>IF(AND(COUNTIF(C29,"*ė")+COUNTIF(C29,"*a")&gt;=1,AG29&gt;0),"m"," ")</f>
        <v xml:space="preserve"> </v>
      </c>
      <c r="AI28" s="31"/>
      <c r="AJ28" s="34"/>
      <c r="AK28" s="31"/>
      <c r="AL28" s="31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</row>
    <row r="29" spans="1:52" s="27" customFormat="1" ht="15.75" customHeight="1">
      <c r="A29" s="625" t="s">
        <v>68</v>
      </c>
      <c r="B29" s="626"/>
      <c r="C29" s="627"/>
      <c r="D29" s="29">
        <f t="shared" ref="D29:AF29" si="5">COUNTA(D6:D28)</f>
        <v>0</v>
      </c>
      <c r="E29" s="29">
        <f t="shared" si="5"/>
        <v>22</v>
      </c>
      <c r="F29" s="29">
        <f t="shared" si="5"/>
        <v>6</v>
      </c>
      <c r="G29" s="29">
        <f t="shared" si="5"/>
        <v>16</v>
      </c>
      <c r="H29" s="29">
        <f t="shared" si="5"/>
        <v>6</v>
      </c>
      <c r="I29" s="29">
        <f t="shared" si="5"/>
        <v>16</v>
      </c>
      <c r="J29" s="29">
        <f t="shared" si="5"/>
        <v>1</v>
      </c>
      <c r="K29" s="29">
        <f t="shared" si="5"/>
        <v>2</v>
      </c>
      <c r="L29" s="29">
        <f t="shared" si="5"/>
        <v>5</v>
      </c>
      <c r="M29" s="29">
        <f t="shared" si="5"/>
        <v>14</v>
      </c>
      <c r="N29" s="29">
        <f t="shared" si="5"/>
        <v>1</v>
      </c>
      <c r="O29" s="29">
        <f t="shared" si="5"/>
        <v>6</v>
      </c>
      <c r="P29" s="29">
        <f t="shared" si="5"/>
        <v>4</v>
      </c>
      <c r="Q29" s="29">
        <f t="shared" si="5"/>
        <v>9</v>
      </c>
      <c r="R29" s="29">
        <f t="shared" si="5"/>
        <v>13</v>
      </c>
      <c r="S29" s="29">
        <f t="shared" si="5"/>
        <v>3</v>
      </c>
      <c r="T29" s="29">
        <f t="shared" si="5"/>
        <v>0</v>
      </c>
      <c r="U29" s="29">
        <f t="shared" si="5"/>
        <v>3</v>
      </c>
      <c r="V29" s="29">
        <f t="shared" si="5"/>
        <v>2</v>
      </c>
      <c r="W29" s="29">
        <f t="shared" si="5"/>
        <v>2</v>
      </c>
      <c r="X29" s="29">
        <f t="shared" si="5"/>
        <v>0</v>
      </c>
      <c r="Y29" s="29">
        <f t="shared" si="5"/>
        <v>6</v>
      </c>
      <c r="Z29" s="29">
        <f t="shared" si="5"/>
        <v>10</v>
      </c>
      <c r="AA29" s="29">
        <f t="shared" si="5"/>
        <v>8</v>
      </c>
      <c r="AB29" s="29">
        <f t="shared" si="5"/>
        <v>6</v>
      </c>
      <c r="AC29" s="29">
        <f t="shared" si="5"/>
        <v>1</v>
      </c>
      <c r="AD29" s="29">
        <f t="shared" si="5"/>
        <v>2</v>
      </c>
      <c r="AE29" s="29">
        <f t="shared" si="5"/>
        <v>2</v>
      </c>
      <c r="AF29" s="29">
        <f t="shared" si="5"/>
        <v>10</v>
      </c>
      <c r="AG29" s="29">
        <f>COUNTA(AG6:AG28)</f>
        <v>12</v>
      </c>
      <c r="AH29" s="34">
        <f>COUNTIF(AH6:AH28,"m")</f>
        <v>5</v>
      </c>
      <c r="AI29" s="34">
        <f>COUNTIF(AI6:AI28,"b")</f>
        <v>7</v>
      </c>
      <c r="AJ29" s="46">
        <f>COUNTA(AJ6:AJ28)</f>
        <v>14</v>
      </c>
      <c r="AK29" s="34">
        <f>COUNTIF(AK6:AK28,"m")</f>
        <v>7</v>
      </c>
      <c r="AL29" s="34">
        <f>COUNTIF(AL6:AL28,"b")</f>
        <v>7</v>
      </c>
      <c r="AM29" s="34">
        <f>COUNTA(AM6:AM28)</f>
        <v>0</v>
      </c>
      <c r="AN29" s="34">
        <f t="shared" ref="AN29:AY29" si="6">COUNTA(AN6:AN28)</f>
        <v>0</v>
      </c>
      <c r="AO29" s="34">
        <f t="shared" si="6"/>
        <v>3</v>
      </c>
      <c r="AP29" s="34">
        <f t="shared" si="6"/>
        <v>2</v>
      </c>
      <c r="AQ29" s="34">
        <f t="shared" si="6"/>
        <v>9</v>
      </c>
      <c r="AR29" s="34">
        <f t="shared" si="6"/>
        <v>2</v>
      </c>
      <c r="AS29" s="34">
        <f t="shared" si="6"/>
        <v>10</v>
      </c>
      <c r="AT29" s="34">
        <f t="shared" si="6"/>
        <v>0</v>
      </c>
      <c r="AU29" s="34">
        <f t="shared" si="6"/>
        <v>0</v>
      </c>
      <c r="AV29" s="34">
        <f t="shared" si="6"/>
        <v>0</v>
      </c>
      <c r="AW29" s="34">
        <f t="shared" si="6"/>
        <v>0</v>
      </c>
      <c r="AX29" s="34">
        <f t="shared" si="6"/>
        <v>0</v>
      </c>
      <c r="AY29" s="34">
        <f t="shared" si="6"/>
        <v>0</v>
      </c>
      <c r="AZ29" s="26">
        <f>SUM(D28:AY28)</f>
        <v>0</v>
      </c>
    </row>
    <row r="30" spans="1:52" s="27" customFormat="1"/>
  </sheetData>
  <autoFilter ref="A5:AZ29"/>
  <sortState ref="A6:AZ29">
    <sortCondition ref="C6:C29"/>
  </sortState>
  <mergeCells count="42">
    <mergeCell ref="A29:C29"/>
    <mergeCell ref="Z2:AA2"/>
    <mergeCell ref="AB2:AC2"/>
    <mergeCell ref="AD2:AE2"/>
    <mergeCell ref="AO2:AP2"/>
    <mergeCell ref="A1:B4"/>
    <mergeCell ref="C1:C4"/>
    <mergeCell ref="D1:E2"/>
    <mergeCell ref="F1:G2"/>
    <mergeCell ref="H1:I1"/>
    <mergeCell ref="J1:K1"/>
    <mergeCell ref="AH1:AH3"/>
    <mergeCell ref="AI1:AI3"/>
    <mergeCell ref="AK1:AK3"/>
    <mergeCell ref="AL1:AL3"/>
    <mergeCell ref="AQ2:AR2"/>
    <mergeCell ref="AT2:AT3"/>
    <mergeCell ref="AM1:AM3"/>
    <mergeCell ref="AN1:AR1"/>
    <mergeCell ref="AS1:AS3"/>
    <mergeCell ref="AT1:AY1"/>
    <mergeCell ref="AU2:AU3"/>
    <mergeCell ref="AV2:AV3"/>
    <mergeCell ref="AW2:AW3"/>
    <mergeCell ref="AX2:AX3"/>
    <mergeCell ref="AY2:AY3"/>
    <mergeCell ref="AZ1:AZ3"/>
    <mergeCell ref="H2:I2"/>
    <mergeCell ref="J2:K2"/>
    <mergeCell ref="L2:M2"/>
    <mergeCell ref="N2:O2"/>
    <mergeCell ref="P2:P3"/>
    <mergeCell ref="L1:P1"/>
    <mergeCell ref="Q1:U1"/>
    <mergeCell ref="V1:AA1"/>
    <mergeCell ref="AB1:AF1"/>
    <mergeCell ref="AG1:AG3"/>
    <mergeCell ref="AJ1:AJ3"/>
    <mergeCell ref="Q2:R2"/>
    <mergeCell ref="S2:U2"/>
    <mergeCell ref="V2:W2"/>
    <mergeCell ref="X2:Y2"/>
  </mergeCells>
  <pageMargins left="0.70866141732283472" right="0.70866141732283472" top="0.74803149606299213" bottom="0.74803149606299213" header="0.31496062992125984" footer="0.31496062992125984"/>
  <pageSetup paperSize="9" scale="76" fitToWidth="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11</vt:i4>
      </vt:variant>
      <vt:variant>
        <vt:lpstr>Įvardinti diapazonai</vt:lpstr>
      </vt:variant>
      <vt:variant>
        <vt:i4>2</vt:i4>
      </vt:variant>
    </vt:vector>
  </HeadingPairs>
  <TitlesOfParts>
    <vt:vector size="13" baseType="lpstr">
      <vt:lpstr>DARBINIS</vt:lpstr>
      <vt:lpstr>10-01-10-05</vt:lpstr>
      <vt:lpstr>bendras</vt:lpstr>
      <vt:lpstr>Individualūs 3-4 (2)</vt:lpstr>
      <vt:lpstr>Individualūs 3-4</vt:lpstr>
      <vt:lpstr>III klasė</vt:lpstr>
      <vt:lpstr>IV klasė</vt:lpstr>
      <vt:lpstr>valandos,grupės</vt:lpstr>
      <vt:lpstr>2b</vt:lpstr>
      <vt:lpstr>2c</vt:lpstr>
      <vt:lpstr>2d</vt:lpstr>
      <vt:lpstr>'III klasė'!Print_Titles</vt:lpstr>
      <vt:lpstr>'IV klasė'!Print_Titles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Mokytojas</cp:lastModifiedBy>
  <cp:lastPrinted>2019-09-20T09:28:20Z</cp:lastPrinted>
  <dcterms:created xsi:type="dcterms:W3CDTF">2018-01-08T11:39:12Z</dcterms:created>
  <dcterms:modified xsi:type="dcterms:W3CDTF">2019-10-03T12:02:01Z</dcterms:modified>
</cp:coreProperties>
</file>